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groups\FSW\OSC-TAKEN\Cijferverwerking\5. Formats voor docenten\"/>
    </mc:Choice>
  </mc:AlternateContent>
  <bookViews>
    <workbookView xWindow="90" yWindow="270" windowWidth="13800" windowHeight="11550"/>
  </bookViews>
  <sheets>
    <sheet name="Grades" sheetId="10" r:id="rId1"/>
    <sheet name="uSis" sheetId="11" state="hidden" r:id="rId2"/>
  </sheets>
  <externalReferences>
    <externalReference r:id="rId3"/>
    <externalReference r:id="rId4"/>
  </externalReferences>
  <definedNames>
    <definedName name="afronden">'[1]grade list'!$A$1:$A$5</definedName>
    <definedName name="cursusnaam">#REF!</definedName>
    <definedName name="Kolomnaam" localSheetId="0">[2]aantallen!$N$16:$N$67</definedName>
    <definedName name="Kolomnaam">uSis!$AG$1:$AG$52</definedName>
    <definedName name="KOLOMNR" localSheetId="0">[2]aantallen!$N$16:$O$67</definedName>
    <definedName name="KOLOMNR">uSis!$AG$1:$AH$52</definedName>
    <definedName name="page\x2dtotal\x2dmaster1_1" localSheetId="0">#REF!</definedName>
    <definedName name="page\x2dtotal\x2dmaster1_1">#REF!</definedName>
    <definedName name="page\x2dtotal\x2dmaster1_2" localSheetId="0">#REF!</definedName>
    <definedName name="page\x2dtotal\x2dmaster1_2">#REF!</definedName>
    <definedName name="page\x2dtotal_1" localSheetId="0">#REF!</definedName>
    <definedName name="page\x2dtotal_1">#REF!</definedName>
    <definedName name="page\x2dtotal_2" localSheetId="0">#REF!</definedName>
    <definedName name="page\x2dtotal_2">#REF!</definedName>
    <definedName name="rounding">#REF!</definedName>
  </definedNames>
  <calcPr calcId="162913"/>
</workbook>
</file>

<file path=xl/calcChain.xml><?xml version="1.0" encoding="utf-8"?>
<calcChain xmlns="http://schemas.openxmlformats.org/spreadsheetml/2006/main">
  <c r="C7" i="10" l="1"/>
  <c r="B963" i="11" l="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1001" i="11"/>
  <c r="B1002" i="11"/>
  <c r="B1003" i="11"/>
  <c r="B1004" i="11"/>
  <c r="B1005" i="11"/>
  <c r="B1006" i="11"/>
  <c r="B1007" i="11"/>
  <c r="B1008" i="11"/>
  <c r="B1009" i="11"/>
  <c r="B1010" i="11"/>
  <c r="B1011" i="11"/>
  <c r="B1012" i="11"/>
  <c r="B1013" i="11"/>
  <c r="B1014" i="11"/>
  <c r="B1015" i="11"/>
  <c r="B1016" i="11"/>
  <c r="B1017" i="11"/>
  <c r="B1018" i="11"/>
  <c r="B1019" i="11"/>
  <c r="B1020" i="11"/>
  <c r="B1021" i="11"/>
  <c r="B1022" i="11"/>
  <c r="B1023" i="11"/>
  <c r="B1024" i="11"/>
  <c r="B1025" i="11"/>
  <c r="B1026" i="11"/>
  <c r="B1027" i="11"/>
  <c r="B1028" i="11"/>
  <c r="B1029" i="11"/>
  <c r="B1030" i="11"/>
  <c r="B1031" i="11"/>
  <c r="B1032" i="11"/>
  <c r="B1033" i="11"/>
  <c r="B1034" i="11"/>
  <c r="B1035" i="11"/>
  <c r="B1036" i="11"/>
  <c r="B1037" i="11"/>
  <c r="B1038" i="11"/>
  <c r="B1039" i="11"/>
  <c r="B1040" i="11"/>
  <c r="B1041" i="11"/>
  <c r="B1042" i="11"/>
  <c r="B1043" i="11"/>
  <c r="B1044" i="11"/>
  <c r="B1045" i="11"/>
  <c r="B1046" i="11"/>
  <c r="B1047" i="11"/>
  <c r="B1048" i="11"/>
  <c r="B1049" i="11"/>
  <c r="B1050" i="11"/>
  <c r="B1051" i="11"/>
  <c r="B1052" i="11"/>
  <c r="B1053" i="11"/>
  <c r="B1054" i="11"/>
  <c r="B1055" i="11"/>
  <c r="B1056" i="11"/>
  <c r="B1057" i="11"/>
  <c r="B1058" i="11"/>
  <c r="B1059" i="11"/>
  <c r="B1060" i="11"/>
  <c r="B1061" i="11"/>
  <c r="B1062" i="11"/>
  <c r="B1063" i="11"/>
  <c r="B1064" i="11"/>
  <c r="B1065" i="11"/>
  <c r="B1066" i="11"/>
  <c r="B1067" i="11"/>
  <c r="B1068" i="11"/>
  <c r="B1069" i="11"/>
  <c r="B1070" i="11"/>
  <c r="B1071" i="11"/>
  <c r="B1072" i="11"/>
  <c r="B1073" i="11"/>
  <c r="B1074" i="11"/>
  <c r="B1075" i="11"/>
  <c r="B1076" i="11"/>
  <c r="B1077" i="11"/>
  <c r="B1078" i="11"/>
  <c r="B1079" i="11"/>
  <c r="B1080" i="11"/>
  <c r="B1081" i="11"/>
  <c r="B1082" i="11"/>
  <c r="B1083" i="11"/>
  <c r="B1084" i="11"/>
  <c r="B1085" i="11"/>
  <c r="B1086" i="11"/>
  <c r="B1087" i="11"/>
  <c r="B1088" i="11"/>
  <c r="B1089" i="11"/>
  <c r="B1090" i="11"/>
  <c r="B1091" i="11"/>
  <c r="B1092" i="11"/>
  <c r="B1093" i="11"/>
  <c r="B1094" i="11"/>
  <c r="B1095" i="11"/>
  <c r="B1096" i="11"/>
  <c r="B1097" i="11"/>
  <c r="B1098" i="11"/>
  <c r="B1099" i="11"/>
  <c r="B1100" i="11"/>
  <c r="B1101" i="11"/>
  <c r="B1102" i="11"/>
  <c r="B1103" i="11"/>
  <c r="B1104" i="11"/>
  <c r="B1105" i="11"/>
  <c r="B1106" i="11"/>
  <c r="B1107" i="11"/>
  <c r="B1108" i="11"/>
  <c r="B1109" i="11"/>
  <c r="B1110" i="11"/>
  <c r="B1111" i="11"/>
  <c r="B1112" i="11"/>
  <c r="B1113" i="11"/>
  <c r="B1114" i="11"/>
  <c r="B1115" i="11"/>
  <c r="B1116" i="11"/>
  <c r="B1117" i="11"/>
  <c r="B1118" i="11"/>
  <c r="B1119" i="11"/>
  <c r="B1120" i="11"/>
  <c r="B1121" i="11"/>
  <c r="B1122" i="11"/>
  <c r="B1123" i="11"/>
  <c r="B1124" i="11"/>
  <c r="B1125" i="11"/>
  <c r="B1126" i="11"/>
  <c r="B1127" i="11"/>
  <c r="B1128" i="11"/>
  <c r="B1129" i="11"/>
  <c r="B1130" i="11"/>
  <c r="B1131" i="11"/>
  <c r="B1132" i="11"/>
  <c r="B1133" i="11"/>
  <c r="B1134" i="11"/>
  <c r="B1135" i="11"/>
  <c r="B1136" i="11"/>
  <c r="B1137" i="11"/>
  <c r="B1138" i="11"/>
  <c r="B1139" i="11"/>
  <c r="B1140" i="11"/>
  <c r="B1141" i="11"/>
  <c r="B1142" i="11"/>
  <c r="B1143" i="11"/>
  <c r="B1144" i="11"/>
  <c r="B1145" i="11"/>
  <c r="B1146" i="11"/>
  <c r="B1147" i="11"/>
  <c r="B1148" i="11"/>
  <c r="B1149" i="11"/>
  <c r="B1150" i="11"/>
  <c r="B1151" i="11"/>
  <c r="B1152" i="11"/>
  <c r="B1153" i="11"/>
  <c r="B1154" i="11"/>
  <c r="B1155" i="11"/>
  <c r="B1156" i="11"/>
  <c r="B1157" i="11"/>
  <c r="B1158" i="11"/>
  <c r="B1159" i="11"/>
  <c r="B1160" i="11"/>
  <c r="B1161" i="11"/>
  <c r="B1162" i="11"/>
  <c r="B1163" i="11"/>
  <c r="B1164" i="11"/>
  <c r="B1165" i="11"/>
  <c r="B1166" i="11"/>
  <c r="B1167" i="11"/>
  <c r="B1168" i="11"/>
  <c r="B1169" i="11"/>
  <c r="B1170" i="11"/>
  <c r="B1171" i="11"/>
  <c r="B1172" i="11"/>
  <c r="B1173" i="11"/>
  <c r="B1174" i="11"/>
  <c r="B1175" i="11"/>
  <c r="B1176" i="11"/>
  <c r="B1177" i="11"/>
  <c r="B1178" i="11"/>
  <c r="B1179" i="11"/>
  <c r="B1180" i="11"/>
  <c r="B1181" i="11"/>
  <c r="B1182" i="11"/>
  <c r="B1183" i="11"/>
  <c r="B1184" i="11"/>
  <c r="B1185" i="11"/>
  <c r="B1186" i="11"/>
  <c r="B1187" i="11"/>
  <c r="B1188" i="11"/>
  <c r="B1189" i="11"/>
  <c r="B1190" i="11"/>
  <c r="B1191" i="11"/>
  <c r="B1192" i="11"/>
  <c r="B1193" i="11"/>
  <c r="B1194" i="11"/>
  <c r="B1195" i="11"/>
  <c r="B1196" i="11"/>
  <c r="B1197" i="11"/>
  <c r="B1198" i="11"/>
  <c r="B1199" i="11"/>
  <c r="B1200" i="11"/>
  <c r="D14" i="11" l="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E14" i="10" l="1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13" i="10"/>
  <c r="D3" i="11" l="1"/>
  <c r="B6" i="11"/>
  <c r="B8" i="10" l="1"/>
  <c r="D4" i="11"/>
  <c r="D5" i="11"/>
  <c r="A14" i="11" l="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3" i="11"/>
  <c r="AJ6" i="11" l="1"/>
  <c r="AJ5" i="11"/>
  <c r="AJ4" i="11"/>
  <c r="AJ3" i="11"/>
  <c r="AJ2" i="11"/>
  <c r="AJ1" i="11"/>
  <c r="AL1" i="11" l="1"/>
  <c r="D12" i="10"/>
  <c r="D962" i="10" l="1"/>
  <c r="B962" i="11" s="1"/>
  <c r="D958" i="10"/>
  <c r="B958" i="11" s="1"/>
  <c r="D954" i="10"/>
  <c r="B954" i="11" s="1"/>
  <c r="D950" i="10"/>
  <c r="B950" i="11" s="1"/>
  <c r="D946" i="10"/>
  <c r="B946" i="11" s="1"/>
  <c r="D942" i="10"/>
  <c r="B942" i="11" s="1"/>
  <c r="D938" i="10"/>
  <c r="B938" i="11" s="1"/>
  <c r="D934" i="10"/>
  <c r="B934" i="11" s="1"/>
  <c r="D930" i="10"/>
  <c r="B930" i="11" s="1"/>
  <c r="D926" i="10"/>
  <c r="B926" i="11" s="1"/>
  <c r="D922" i="10"/>
  <c r="B922" i="11" s="1"/>
  <c r="D918" i="10"/>
  <c r="B918" i="11" s="1"/>
  <c r="D914" i="10"/>
  <c r="B914" i="11" s="1"/>
  <c r="D910" i="10"/>
  <c r="B910" i="11" s="1"/>
  <c r="D906" i="10"/>
  <c r="B906" i="11" s="1"/>
  <c r="D902" i="10"/>
  <c r="B902" i="11" s="1"/>
  <c r="D898" i="10"/>
  <c r="B898" i="11" s="1"/>
  <c r="D894" i="10"/>
  <c r="B894" i="11" s="1"/>
  <c r="D890" i="10"/>
  <c r="B890" i="11" s="1"/>
  <c r="D886" i="10"/>
  <c r="B886" i="11" s="1"/>
  <c r="D882" i="10"/>
  <c r="B882" i="11" s="1"/>
  <c r="D878" i="10"/>
  <c r="B878" i="11" s="1"/>
  <c r="D874" i="10"/>
  <c r="B874" i="11" s="1"/>
  <c r="D870" i="10"/>
  <c r="B870" i="11" s="1"/>
  <c r="D866" i="10"/>
  <c r="B866" i="11" s="1"/>
  <c r="D862" i="10"/>
  <c r="B862" i="11" s="1"/>
  <c r="D858" i="10"/>
  <c r="B858" i="11" s="1"/>
  <c r="D854" i="10"/>
  <c r="B854" i="11" s="1"/>
  <c r="D850" i="10"/>
  <c r="B850" i="11" s="1"/>
  <c r="D846" i="10"/>
  <c r="B846" i="11" s="1"/>
  <c r="D842" i="10"/>
  <c r="B842" i="11" s="1"/>
  <c r="D838" i="10"/>
  <c r="B838" i="11" s="1"/>
  <c r="D834" i="10"/>
  <c r="B834" i="11" s="1"/>
  <c r="D830" i="10"/>
  <c r="B830" i="11" s="1"/>
  <c r="D826" i="10"/>
  <c r="B826" i="11" s="1"/>
  <c r="D822" i="10"/>
  <c r="B822" i="11" s="1"/>
  <c r="D818" i="10"/>
  <c r="B818" i="11" s="1"/>
  <c r="D814" i="10"/>
  <c r="B814" i="11" s="1"/>
  <c r="D810" i="10"/>
  <c r="B810" i="11" s="1"/>
  <c r="D806" i="10"/>
  <c r="B806" i="11" s="1"/>
  <c r="D802" i="10"/>
  <c r="B802" i="11" s="1"/>
  <c r="D798" i="10"/>
  <c r="B798" i="11" s="1"/>
  <c r="D794" i="10"/>
  <c r="B794" i="11" s="1"/>
  <c r="D790" i="10"/>
  <c r="B790" i="11" s="1"/>
  <c r="D786" i="10"/>
  <c r="B786" i="11" s="1"/>
  <c r="D782" i="10"/>
  <c r="B782" i="11" s="1"/>
  <c r="D778" i="10"/>
  <c r="B778" i="11" s="1"/>
  <c r="D774" i="10"/>
  <c r="B774" i="11" s="1"/>
  <c r="D770" i="10"/>
  <c r="B770" i="11" s="1"/>
  <c r="D766" i="10"/>
  <c r="B766" i="11" s="1"/>
  <c r="D762" i="10"/>
  <c r="B762" i="11" s="1"/>
  <c r="D758" i="10"/>
  <c r="B758" i="11" s="1"/>
  <c r="D754" i="10"/>
  <c r="B754" i="11" s="1"/>
  <c r="D959" i="10"/>
  <c r="B959" i="11" s="1"/>
  <c r="D955" i="10"/>
  <c r="B955" i="11" s="1"/>
  <c r="D951" i="10"/>
  <c r="B951" i="11" s="1"/>
  <c r="D947" i="10"/>
  <c r="B947" i="11" s="1"/>
  <c r="D943" i="10"/>
  <c r="B943" i="11" s="1"/>
  <c r="D939" i="10"/>
  <c r="B939" i="11" s="1"/>
  <c r="D935" i="10"/>
  <c r="B935" i="11" s="1"/>
  <c r="D931" i="10"/>
  <c r="B931" i="11" s="1"/>
  <c r="D927" i="10"/>
  <c r="B927" i="11" s="1"/>
  <c r="D923" i="10"/>
  <c r="B923" i="11" s="1"/>
  <c r="D919" i="10"/>
  <c r="B919" i="11" s="1"/>
  <c r="D915" i="10"/>
  <c r="B915" i="11" s="1"/>
  <c r="D911" i="10"/>
  <c r="B911" i="11" s="1"/>
  <c r="D907" i="10"/>
  <c r="B907" i="11" s="1"/>
  <c r="D903" i="10"/>
  <c r="B903" i="11" s="1"/>
  <c r="D899" i="10"/>
  <c r="B899" i="11" s="1"/>
  <c r="D895" i="10"/>
  <c r="B895" i="11" s="1"/>
  <c r="D891" i="10"/>
  <c r="B891" i="11" s="1"/>
  <c r="D887" i="10"/>
  <c r="B887" i="11" s="1"/>
  <c r="D883" i="10"/>
  <c r="B883" i="11" s="1"/>
  <c r="D879" i="10"/>
  <c r="B879" i="11" s="1"/>
  <c r="D875" i="10"/>
  <c r="B875" i="11" s="1"/>
  <c r="D871" i="10"/>
  <c r="B871" i="11" s="1"/>
  <c r="D867" i="10"/>
  <c r="B867" i="11" s="1"/>
  <c r="D863" i="10"/>
  <c r="B863" i="11" s="1"/>
  <c r="D859" i="10"/>
  <c r="B859" i="11" s="1"/>
  <c r="D855" i="10"/>
  <c r="B855" i="11" s="1"/>
  <c r="D851" i="10"/>
  <c r="B851" i="11" s="1"/>
  <c r="D847" i="10"/>
  <c r="B847" i="11" s="1"/>
  <c r="D843" i="10"/>
  <c r="B843" i="11" s="1"/>
  <c r="D839" i="10"/>
  <c r="B839" i="11" s="1"/>
  <c r="D835" i="10"/>
  <c r="B835" i="11" s="1"/>
  <c r="D831" i="10"/>
  <c r="B831" i="11" s="1"/>
  <c r="D827" i="10"/>
  <c r="B827" i="11" s="1"/>
  <c r="D823" i="10"/>
  <c r="B823" i="11" s="1"/>
  <c r="D819" i="10"/>
  <c r="B819" i="11" s="1"/>
  <c r="D815" i="10"/>
  <c r="B815" i="11" s="1"/>
  <c r="D811" i="10"/>
  <c r="B811" i="11" s="1"/>
  <c r="D807" i="10"/>
  <c r="B807" i="11" s="1"/>
  <c r="D803" i="10"/>
  <c r="B803" i="11" s="1"/>
  <c r="D799" i="10"/>
  <c r="B799" i="11" s="1"/>
  <c r="D795" i="10"/>
  <c r="B795" i="11" s="1"/>
  <c r="D791" i="10"/>
  <c r="B791" i="11" s="1"/>
  <c r="D787" i="10"/>
  <c r="B787" i="11" s="1"/>
  <c r="D783" i="10"/>
  <c r="B783" i="11" s="1"/>
  <c r="D779" i="10"/>
  <c r="B779" i="11" s="1"/>
  <c r="D775" i="10"/>
  <c r="B775" i="11" s="1"/>
  <c r="D771" i="10"/>
  <c r="B771" i="11" s="1"/>
  <c r="D767" i="10"/>
  <c r="B767" i="11" s="1"/>
  <c r="D763" i="10"/>
  <c r="B763" i="11" s="1"/>
  <c r="D759" i="10"/>
  <c r="B759" i="11" s="1"/>
  <c r="D755" i="10"/>
  <c r="B755" i="11" s="1"/>
  <c r="D751" i="10"/>
  <c r="B751" i="11" s="1"/>
  <c r="D747" i="10"/>
  <c r="B747" i="11" s="1"/>
  <c r="D743" i="10"/>
  <c r="B743" i="11" s="1"/>
  <c r="D739" i="10"/>
  <c r="B739" i="11" s="1"/>
  <c r="D735" i="10"/>
  <c r="B735" i="11" s="1"/>
  <c r="D731" i="10"/>
  <c r="B731" i="11" s="1"/>
  <c r="D727" i="10"/>
  <c r="B727" i="11" s="1"/>
  <c r="D723" i="10"/>
  <c r="B723" i="11" s="1"/>
  <c r="D719" i="10"/>
  <c r="B719" i="11" s="1"/>
  <c r="D715" i="10"/>
  <c r="B715" i="11" s="1"/>
  <c r="D711" i="10"/>
  <c r="B711" i="11" s="1"/>
  <c r="D707" i="10"/>
  <c r="B707" i="11" s="1"/>
  <c r="D703" i="10"/>
  <c r="B703" i="11" s="1"/>
  <c r="D699" i="10"/>
  <c r="B699" i="11" s="1"/>
  <c r="D695" i="10"/>
  <c r="B695" i="11" s="1"/>
  <c r="D691" i="10"/>
  <c r="B691" i="11" s="1"/>
  <c r="D687" i="10"/>
  <c r="B687" i="11" s="1"/>
  <c r="D683" i="10"/>
  <c r="B683" i="11" s="1"/>
  <c r="D679" i="10"/>
  <c r="B679" i="11" s="1"/>
  <c r="D675" i="10"/>
  <c r="B675" i="11" s="1"/>
  <c r="D671" i="10"/>
  <c r="B671" i="11" s="1"/>
  <c r="D667" i="10"/>
  <c r="B667" i="11" s="1"/>
  <c r="D663" i="10"/>
  <c r="B663" i="11" s="1"/>
  <c r="D659" i="10"/>
  <c r="B659" i="11" s="1"/>
  <c r="D655" i="10"/>
  <c r="B655" i="11" s="1"/>
  <c r="D651" i="10"/>
  <c r="B651" i="11" s="1"/>
  <c r="D647" i="10"/>
  <c r="B647" i="11" s="1"/>
  <c r="D643" i="10"/>
  <c r="B643" i="11" s="1"/>
  <c r="D639" i="10"/>
  <c r="B639" i="11" s="1"/>
  <c r="D635" i="10"/>
  <c r="B635" i="11" s="1"/>
  <c r="D631" i="10"/>
  <c r="B631" i="11" s="1"/>
  <c r="D627" i="10"/>
  <c r="B627" i="11" s="1"/>
  <c r="D623" i="10"/>
  <c r="B623" i="11" s="1"/>
  <c r="D961" i="10"/>
  <c r="B961" i="11" s="1"/>
  <c r="D953" i="10"/>
  <c r="B953" i="11" s="1"/>
  <c r="D945" i="10"/>
  <c r="B945" i="11" s="1"/>
  <c r="D937" i="10"/>
  <c r="B937" i="11" s="1"/>
  <c r="D929" i="10"/>
  <c r="B929" i="11" s="1"/>
  <c r="D921" i="10"/>
  <c r="B921" i="11" s="1"/>
  <c r="D913" i="10"/>
  <c r="B913" i="11" s="1"/>
  <c r="D905" i="10"/>
  <c r="B905" i="11" s="1"/>
  <c r="D897" i="10"/>
  <c r="B897" i="11" s="1"/>
  <c r="D889" i="10"/>
  <c r="B889" i="11" s="1"/>
  <c r="D881" i="10"/>
  <c r="B881" i="11" s="1"/>
  <c r="D873" i="10"/>
  <c r="B873" i="11" s="1"/>
  <c r="D865" i="10"/>
  <c r="B865" i="11" s="1"/>
  <c r="D857" i="10"/>
  <c r="B857" i="11" s="1"/>
  <c r="D849" i="10"/>
  <c r="B849" i="11" s="1"/>
  <c r="D841" i="10"/>
  <c r="B841" i="11" s="1"/>
  <c r="D833" i="10"/>
  <c r="B833" i="11" s="1"/>
  <c r="D825" i="10"/>
  <c r="B825" i="11" s="1"/>
  <c r="D817" i="10"/>
  <c r="B817" i="11" s="1"/>
  <c r="D809" i="10"/>
  <c r="B809" i="11" s="1"/>
  <c r="D801" i="10"/>
  <c r="B801" i="11" s="1"/>
  <c r="D793" i="10"/>
  <c r="B793" i="11" s="1"/>
  <c r="D785" i="10"/>
  <c r="B785" i="11" s="1"/>
  <c r="D777" i="10"/>
  <c r="B777" i="11" s="1"/>
  <c r="D769" i="10"/>
  <c r="B769" i="11" s="1"/>
  <c r="D761" i="10"/>
  <c r="B761" i="11" s="1"/>
  <c r="D753" i="10"/>
  <c r="B753" i="11" s="1"/>
  <c r="D748" i="10"/>
  <c r="B748" i="11" s="1"/>
  <c r="D742" i="10"/>
  <c r="B742" i="11" s="1"/>
  <c r="D737" i="10"/>
  <c r="B737" i="11" s="1"/>
  <c r="D732" i="10"/>
  <c r="B732" i="11" s="1"/>
  <c r="D726" i="10"/>
  <c r="B726" i="11" s="1"/>
  <c r="D721" i="10"/>
  <c r="B721" i="11" s="1"/>
  <c r="D716" i="10"/>
  <c r="B716" i="11" s="1"/>
  <c r="D710" i="10"/>
  <c r="B710" i="11" s="1"/>
  <c r="D705" i="10"/>
  <c r="B705" i="11" s="1"/>
  <c r="D700" i="10"/>
  <c r="B700" i="11" s="1"/>
  <c r="D694" i="10"/>
  <c r="B694" i="11" s="1"/>
  <c r="D689" i="10"/>
  <c r="B689" i="11" s="1"/>
  <c r="D684" i="10"/>
  <c r="B684" i="11" s="1"/>
  <c r="D678" i="10"/>
  <c r="B678" i="11" s="1"/>
  <c r="D673" i="10"/>
  <c r="B673" i="11" s="1"/>
  <c r="D668" i="10"/>
  <c r="B668" i="11" s="1"/>
  <c r="D662" i="10"/>
  <c r="B662" i="11" s="1"/>
  <c r="D657" i="10"/>
  <c r="B657" i="11" s="1"/>
  <c r="D652" i="10"/>
  <c r="B652" i="11" s="1"/>
  <c r="D646" i="10"/>
  <c r="B646" i="11" s="1"/>
  <c r="D641" i="10"/>
  <c r="B641" i="11" s="1"/>
  <c r="D636" i="10"/>
  <c r="B636" i="11" s="1"/>
  <c r="D630" i="10"/>
  <c r="B630" i="11" s="1"/>
  <c r="D625" i="10"/>
  <c r="B625" i="11" s="1"/>
  <c r="D620" i="10"/>
  <c r="B620" i="11" s="1"/>
  <c r="D616" i="10"/>
  <c r="B616" i="11" s="1"/>
  <c r="D612" i="10"/>
  <c r="B612" i="11" s="1"/>
  <c r="D608" i="10"/>
  <c r="B608" i="11" s="1"/>
  <c r="D604" i="10"/>
  <c r="B604" i="11" s="1"/>
  <c r="D600" i="10"/>
  <c r="B600" i="11" s="1"/>
  <c r="D596" i="10"/>
  <c r="B596" i="11" s="1"/>
  <c r="D592" i="10"/>
  <c r="B592" i="11" s="1"/>
  <c r="D588" i="10"/>
  <c r="B588" i="11" s="1"/>
  <c r="D584" i="10"/>
  <c r="B584" i="11" s="1"/>
  <c r="D580" i="10"/>
  <c r="B580" i="11" s="1"/>
  <c r="D576" i="10"/>
  <c r="B576" i="11" s="1"/>
  <c r="D572" i="10"/>
  <c r="B572" i="11" s="1"/>
  <c r="D568" i="10"/>
  <c r="B568" i="11" s="1"/>
  <c r="D564" i="10"/>
  <c r="B564" i="11" s="1"/>
  <c r="D560" i="10"/>
  <c r="B560" i="11" s="1"/>
  <c r="D556" i="10"/>
  <c r="B556" i="11" s="1"/>
  <c r="D552" i="10"/>
  <c r="B552" i="11" s="1"/>
  <c r="D548" i="10"/>
  <c r="B548" i="11" s="1"/>
  <c r="D544" i="10"/>
  <c r="B544" i="11" s="1"/>
  <c r="D540" i="10"/>
  <c r="B540" i="11" s="1"/>
  <c r="D536" i="10"/>
  <c r="B536" i="11" s="1"/>
  <c r="D532" i="10"/>
  <c r="B532" i="11" s="1"/>
  <c r="D528" i="10"/>
  <c r="B528" i="11" s="1"/>
  <c r="D524" i="10"/>
  <c r="B524" i="11" s="1"/>
  <c r="D520" i="10"/>
  <c r="B520" i="11" s="1"/>
  <c r="D516" i="10"/>
  <c r="B516" i="11" s="1"/>
  <c r="D512" i="10"/>
  <c r="B512" i="11" s="1"/>
  <c r="D508" i="10"/>
  <c r="B508" i="11" s="1"/>
  <c r="D504" i="10"/>
  <c r="B504" i="11" s="1"/>
  <c r="D500" i="10"/>
  <c r="B500" i="11" s="1"/>
  <c r="D496" i="10"/>
  <c r="B496" i="11" s="1"/>
  <c r="D492" i="10"/>
  <c r="B492" i="11" s="1"/>
  <c r="D488" i="10"/>
  <c r="B488" i="11" s="1"/>
  <c r="D956" i="10"/>
  <c r="B956" i="11" s="1"/>
  <c r="D948" i="10"/>
  <c r="B948" i="11" s="1"/>
  <c r="D940" i="10"/>
  <c r="B940" i="11" s="1"/>
  <c r="D932" i="10"/>
  <c r="B932" i="11" s="1"/>
  <c r="D924" i="10"/>
  <c r="B924" i="11" s="1"/>
  <c r="D916" i="10"/>
  <c r="B916" i="11" s="1"/>
  <c r="D908" i="10"/>
  <c r="B908" i="11" s="1"/>
  <c r="D900" i="10"/>
  <c r="B900" i="11" s="1"/>
  <c r="D892" i="10"/>
  <c r="B892" i="11" s="1"/>
  <c r="D884" i="10"/>
  <c r="B884" i="11" s="1"/>
  <c r="D876" i="10"/>
  <c r="B876" i="11" s="1"/>
  <c r="D868" i="10"/>
  <c r="B868" i="11" s="1"/>
  <c r="D860" i="10"/>
  <c r="B860" i="11" s="1"/>
  <c r="D852" i="10"/>
  <c r="B852" i="11" s="1"/>
  <c r="D844" i="10"/>
  <c r="B844" i="11" s="1"/>
  <c r="D836" i="10"/>
  <c r="B836" i="11" s="1"/>
  <c r="D828" i="10"/>
  <c r="B828" i="11" s="1"/>
  <c r="D820" i="10"/>
  <c r="B820" i="11" s="1"/>
  <c r="D812" i="10"/>
  <c r="B812" i="11" s="1"/>
  <c r="D804" i="10"/>
  <c r="B804" i="11" s="1"/>
  <c r="D796" i="10"/>
  <c r="B796" i="11" s="1"/>
  <c r="D788" i="10"/>
  <c r="B788" i="11" s="1"/>
  <c r="D780" i="10"/>
  <c r="B780" i="11" s="1"/>
  <c r="D772" i="10"/>
  <c r="B772" i="11" s="1"/>
  <c r="D764" i="10"/>
  <c r="B764" i="11" s="1"/>
  <c r="D756" i="10"/>
  <c r="B756" i="11" s="1"/>
  <c r="D749" i="10"/>
  <c r="B749" i="11" s="1"/>
  <c r="D744" i="10"/>
  <c r="B744" i="11" s="1"/>
  <c r="D738" i="10"/>
  <c r="B738" i="11" s="1"/>
  <c r="D733" i="10"/>
  <c r="B733" i="11" s="1"/>
  <c r="D728" i="10"/>
  <c r="B728" i="11" s="1"/>
  <c r="D722" i="10"/>
  <c r="B722" i="11" s="1"/>
  <c r="D717" i="10"/>
  <c r="B717" i="11" s="1"/>
  <c r="D712" i="10"/>
  <c r="B712" i="11" s="1"/>
  <c r="D706" i="10"/>
  <c r="B706" i="11" s="1"/>
  <c r="D701" i="10"/>
  <c r="B701" i="11" s="1"/>
  <c r="D696" i="10"/>
  <c r="B696" i="11" s="1"/>
  <c r="D690" i="10"/>
  <c r="B690" i="11" s="1"/>
  <c r="D685" i="10"/>
  <c r="B685" i="11" s="1"/>
  <c r="D680" i="10"/>
  <c r="B680" i="11" s="1"/>
  <c r="D674" i="10"/>
  <c r="B674" i="11" s="1"/>
  <c r="D669" i="10"/>
  <c r="B669" i="11" s="1"/>
  <c r="D664" i="10"/>
  <c r="B664" i="11" s="1"/>
  <c r="D658" i="10"/>
  <c r="B658" i="11" s="1"/>
  <c r="D653" i="10"/>
  <c r="B653" i="11" s="1"/>
  <c r="D648" i="10"/>
  <c r="B648" i="11" s="1"/>
  <c r="D642" i="10"/>
  <c r="B642" i="11" s="1"/>
  <c r="D637" i="10"/>
  <c r="B637" i="11" s="1"/>
  <c r="D632" i="10"/>
  <c r="B632" i="11" s="1"/>
  <c r="D626" i="10"/>
  <c r="B626" i="11" s="1"/>
  <c r="D621" i="10"/>
  <c r="B621" i="11" s="1"/>
  <c r="D617" i="10"/>
  <c r="B617" i="11" s="1"/>
  <c r="D613" i="10"/>
  <c r="B613" i="11" s="1"/>
  <c r="D609" i="10"/>
  <c r="B609" i="11" s="1"/>
  <c r="D605" i="10"/>
  <c r="B605" i="11" s="1"/>
  <c r="D601" i="10"/>
  <c r="B601" i="11" s="1"/>
  <c r="D597" i="10"/>
  <c r="B597" i="11" s="1"/>
  <c r="D593" i="10"/>
  <c r="B593" i="11" s="1"/>
  <c r="D589" i="10"/>
  <c r="B589" i="11" s="1"/>
  <c r="D585" i="10"/>
  <c r="B585" i="11" s="1"/>
  <c r="D581" i="10"/>
  <c r="B581" i="11" s="1"/>
  <c r="D577" i="10"/>
  <c r="B577" i="11" s="1"/>
  <c r="D573" i="10"/>
  <c r="B573" i="11" s="1"/>
  <c r="D569" i="10"/>
  <c r="B569" i="11" s="1"/>
  <c r="D565" i="10"/>
  <c r="B565" i="11" s="1"/>
  <c r="D561" i="10"/>
  <c r="B561" i="11" s="1"/>
  <c r="D557" i="10"/>
  <c r="B557" i="11" s="1"/>
  <c r="D553" i="10"/>
  <c r="B553" i="11" s="1"/>
  <c r="D549" i="10"/>
  <c r="B549" i="11" s="1"/>
  <c r="D545" i="10"/>
  <c r="B545" i="11" s="1"/>
  <c r="D541" i="10"/>
  <c r="B541" i="11" s="1"/>
  <c r="D537" i="10"/>
  <c r="B537" i="11" s="1"/>
  <c r="D533" i="10"/>
  <c r="B533" i="11" s="1"/>
  <c r="D529" i="10"/>
  <c r="B529" i="11" s="1"/>
  <c r="D525" i="10"/>
  <c r="B525" i="11" s="1"/>
  <c r="D521" i="10"/>
  <c r="B521" i="11" s="1"/>
  <c r="D517" i="10"/>
  <c r="B517" i="11" s="1"/>
  <c r="D513" i="10"/>
  <c r="B513" i="11" s="1"/>
  <c r="D509" i="10"/>
  <c r="B509" i="11" s="1"/>
  <c r="D505" i="10"/>
  <c r="B505" i="11" s="1"/>
  <c r="D501" i="10"/>
  <c r="B501" i="11" s="1"/>
  <c r="D497" i="10"/>
  <c r="B497" i="11" s="1"/>
  <c r="D493" i="10"/>
  <c r="B493" i="11" s="1"/>
  <c r="D489" i="10"/>
  <c r="B489" i="11" s="1"/>
  <c r="D485" i="10"/>
  <c r="B485" i="11" s="1"/>
  <c r="D481" i="10"/>
  <c r="B481" i="11" s="1"/>
  <c r="D477" i="10"/>
  <c r="B477" i="11" s="1"/>
  <c r="D473" i="10"/>
  <c r="B473" i="11" s="1"/>
  <c r="D469" i="10"/>
  <c r="B469" i="11" s="1"/>
  <c r="D465" i="10"/>
  <c r="B465" i="11" s="1"/>
  <c r="D461" i="10"/>
  <c r="B461" i="11" s="1"/>
  <c r="D457" i="10"/>
  <c r="B457" i="11" s="1"/>
  <c r="D453" i="10"/>
  <c r="B453" i="11" s="1"/>
  <c r="D449" i="10"/>
  <c r="B449" i="11" s="1"/>
  <c r="D445" i="10"/>
  <c r="B445" i="11" s="1"/>
  <c r="D441" i="10"/>
  <c r="B441" i="11" s="1"/>
  <c r="D437" i="10"/>
  <c r="B437" i="11" s="1"/>
  <c r="D433" i="10"/>
  <c r="B433" i="11" s="1"/>
  <c r="D429" i="10"/>
  <c r="B429" i="11" s="1"/>
  <c r="D425" i="10"/>
  <c r="B425" i="11" s="1"/>
  <c r="D421" i="10"/>
  <c r="B421" i="11" s="1"/>
  <c r="D417" i="10"/>
  <c r="B417" i="11" s="1"/>
  <c r="D413" i="10"/>
  <c r="B413" i="11" s="1"/>
  <c r="D409" i="10"/>
  <c r="B409" i="11" s="1"/>
  <c r="D405" i="10"/>
  <c r="B405" i="11" s="1"/>
  <c r="D401" i="10"/>
  <c r="B401" i="11" s="1"/>
  <c r="D397" i="10"/>
  <c r="B397" i="11" s="1"/>
  <c r="D393" i="10"/>
  <c r="B393" i="11" s="1"/>
  <c r="D389" i="10"/>
  <c r="B389" i="11" s="1"/>
  <c r="D385" i="10"/>
  <c r="B385" i="11" s="1"/>
  <c r="D381" i="10"/>
  <c r="B381" i="11" s="1"/>
  <c r="D377" i="10"/>
  <c r="B377" i="11" s="1"/>
  <c r="D373" i="10"/>
  <c r="B373" i="11" s="1"/>
  <c r="D369" i="10"/>
  <c r="B369" i="11" s="1"/>
  <c r="D365" i="10"/>
  <c r="B365" i="11" s="1"/>
  <c r="D361" i="10"/>
  <c r="B361" i="11" s="1"/>
  <c r="D357" i="10"/>
  <c r="B357" i="11" s="1"/>
  <c r="D353" i="10"/>
  <c r="B353" i="11" s="1"/>
  <c r="D349" i="10"/>
  <c r="B349" i="11" s="1"/>
  <c r="D345" i="10"/>
  <c r="B345" i="11" s="1"/>
  <c r="D341" i="10"/>
  <c r="B341" i="11" s="1"/>
  <c r="D337" i="10"/>
  <c r="B337" i="11" s="1"/>
  <c r="D333" i="10"/>
  <c r="B333" i="11" s="1"/>
  <c r="D329" i="10"/>
  <c r="B329" i="11" s="1"/>
  <c r="D325" i="10"/>
  <c r="B325" i="11" s="1"/>
  <c r="D321" i="10"/>
  <c r="B321" i="11" s="1"/>
  <c r="D317" i="10"/>
  <c r="B317" i="11" s="1"/>
  <c r="D313" i="10"/>
  <c r="B313" i="11" s="1"/>
  <c r="D309" i="10"/>
  <c r="B309" i="11" s="1"/>
  <c r="D305" i="10"/>
  <c r="B305" i="11" s="1"/>
  <c r="D301" i="10"/>
  <c r="B301" i="11" s="1"/>
  <c r="D297" i="10"/>
  <c r="B297" i="11" s="1"/>
  <c r="D293" i="10"/>
  <c r="B293" i="11" s="1"/>
  <c r="D289" i="10"/>
  <c r="B289" i="11" s="1"/>
  <c r="D285" i="10"/>
  <c r="B285" i="11" s="1"/>
  <c r="D281" i="10"/>
  <c r="B281" i="11" s="1"/>
  <c r="D277" i="10"/>
  <c r="B277" i="11" s="1"/>
  <c r="D273" i="10"/>
  <c r="B273" i="11" s="1"/>
  <c r="D269" i="10"/>
  <c r="B269" i="11" s="1"/>
  <c r="D265" i="10"/>
  <c r="B265" i="11" s="1"/>
  <c r="D261" i="10"/>
  <c r="B261" i="11" s="1"/>
  <c r="D257" i="10"/>
  <c r="B257" i="11" s="1"/>
  <c r="D960" i="10"/>
  <c r="B960" i="11" s="1"/>
  <c r="D944" i="10"/>
  <c r="B944" i="11" s="1"/>
  <c r="D928" i="10"/>
  <c r="B928" i="11" s="1"/>
  <c r="D912" i="10"/>
  <c r="B912" i="11" s="1"/>
  <c r="D896" i="10"/>
  <c r="B896" i="11" s="1"/>
  <c r="D880" i="10"/>
  <c r="B880" i="11" s="1"/>
  <c r="D864" i="10"/>
  <c r="B864" i="11" s="1"/>
  <c r="D848" i="10"/>
  <c r="B848" i="11" s="1"/>
  <c r="D832" i="10"/>
  <c r="B832" i="11" s="1"/>
  <c r="D816" i="10"/>
  <c r="B816" i="11" s="1"/>
  <c r="D800" i="10"/>
  <c r="B800" i="11" s="1"/>
  <c r="D784" i="10"/>
  <c r="B784" i="11" s="1"/>
  <c r="D768" i="10"/>
  <c r="B768" i="11" s="1"/>
  <c r="D752" i="10"/>
  <c r="B752" i="11" s="1"/>
  <c r="D741" i="10"/>
  <c r="B741" i="11" s="1"/>
  <c r="D730" i="10"/>
  <c r="B730" i="11" s="1"/>
  <c r="D720" i="10"/>
  <c r="B720" i="11" s="1"/>
  <c r="D709" i="10"/>
  <c r="B709" i="11" s="1"/>
  <c r="D698" i="10"/>
  <c r="B698" i="11" s="1"/>
  <c r="D688" i="10"/>
  <c r="B688" i="11" s="1"/>
  <c r="D677" i="10"/>
  <c r="B677" i="11" s="1"/>
  <c r="D666" i="10"/>
  <c r="B666" i="11" s="1"/>
  <c r="D656" i="10"/>
  <c r="B656" i="11" s="1"/>
  <c r="D645" i="10"/>
  <c r="B645" i="11" s="1"/>
  <c r="D634" i="10"/>
  <c r="B634" i="11" s="1"/>
  <c r="D624" i="10"/>
  <c r="B624" i="11" s="1"/>
  <c r="D615" i="10"/>
  <c r="B615" i="11" s="1"/>
  <c r="D607" i="10"/>
  <c r="B607" i="11" s="1"/>
  <c r="D599" i="10"/>
  <c r="B599" i="11" s="1"/>
  <c r="D591" i="10"/>
  <c r="B591" i="11" s="1"/>
  <c r="D583" i="10"/>
  <c r="B583" i="11" s="1"/>
  <c r="D575" i="10"/>
  <c r="B575" i="11" s="1"/>
  <c r="D567" i="10"/>
  <c r="B567" i="11" s="1"/>
  <c r="D559" i="10"/>
  <c r="B559" i="11" s="1"/>
  <c r="D551" i="10"/>
  <c r="B551" i="11" s="1"/>
  <c r="D543" i="10"/>
  <c r="B543" i="11" s="1"/>
  <c r="D535" i="10"/>
  <c r="B535" i="11" s="1"/>
  <c r="D527" i="10"/>
  <c r="B527" i="11" s="1"/>
  <c r="D519" i="10"/>
  <c r="B519" i="11" s="1"/>
  <c r="D511" i="10"/>
  <c r="B511" i="11" s="1"/>
  <c r="D503" i="10"/>
  <c r="B503" i="11" s="1"/>
  <c r="D495" i="10"/>
  <c r="B495" i="11" s="1"/>
  <c r="D487" i="10"/>
  <c r="B487" i="11" s="1"/>
  <c r="D482" i="10"/>
  <c r="B482" i="11" s="1"/>
  <c r="D476" i="10"/>
  <c r="B476" i="11" s="1"/>
  <c r="D466" i="10"/>
  <c r="B466" i="11" s="1"/>
  <c r="D460" i="10"/>
  <c r="B460" i="11" s="1"/>
  <c r="D455" i="10"/>
  <c r="B455" i="11" s="1"/>
  <c r="D450" i="10"/>
  <c r="B450" i="11" s="1"/>
  <c r="D444" i="10"/>
  <c r="B444" i="11" s="1"/>
  <c r="D439" i="10"/>
  <c r="B439" i="11" s="1"/>
  <c r="D428" i="10"/>
  <c r="B428" i="11" s="1"/>
  <c r="D418" i="10"/>
  <c r="B418" i="11" s="1"/>
  <c r="D407" i="10"/>
  <c r="B407" i="11" s="1"/>
  <c r="D396" i="10"/>
  <c r="B396" i="11" s="1"/>
  <c r="D386" i="10"/>
  <c r="B386" i="11" s="1"/>
  <c r="D375" i="10"/>
  <c r="B375" i="11" s="1"/>
  <c r="D364" i="10"/>
  <c r="B364" i="11" s="1"/>
  <c r="D359" i="10"/>
  <c r="B359" i="11" s="1"/>
  <c r="D338" i="10"/>
  <c r="B338" i="11" s="1"/>
  <c r="D327" i="10"/>
  <c r="B327" i="11" s="1"/>
  <c r="D316" i="10"/>
  <c r="B316" i="11" s="1"/>
  <c r="D306" i="10"/>
  <c r="B306" i="11" s="1"/>
  <c r="D295" i="10"/>
  <c r="B295" i="11" s="1"/>
  <c r="D284" i="10"/>
  <c r="B284" i="11" s="1"/>
  <c r="D274" i="10"/>
  <c r="B274" i="11" s="1"/>
  <c r="D263" i="10"/>
  <c r="B263" i="11" s="1"/>
  <c r="D253" i="10"/>
  <c r="B253" i="11" s="1"/>
  <c r="D249" i="10"/>
  <c r="B249" i="11" s="1"/>
  <c r="D241" i="10"/>
  <c r="B241" i="11" s="1"/>
  <c r="D233" i="10"/>
  <c r="B233" i="11" s="1"/>
  <c r="D229" i="10"/>
  <c r="B229" i="11" s="1"/>
  <c r="D221" i="10"/>
  <c r="B221" i="11" s="1"/>
  <c r="D213" i="10"/>
  <c r="B213" i="11" s="1"/>
  <c r="D205" i="10"/>
  <c r="B205" i="11" s="1"/>
  <c r="D949" i="10"/>
  <c r="B949" i="11" s="1"/>
  <c r="D933" i="10"/>
  <c r="B933" i="11" s="1"/>
  <c r="D917" i="10"/>
  <c r="B917" i="11" s="1"/>
  <c r="D901" i="10"/>
  <c r="B901" i="11" s="1"/>
  <c r="D885" i="10"/>
  <c r="B885" i="11" s="1"/>
  <c r="D869" i="10"/>
  <c r="B869" i="11" s="1"/>
  <c r="D853" i="10"/>
  <c r="B853" i="11" s="1"/>
  <c r="D837" i="10"/>
  <c r="B837" i="11" s="1"/>
  <c r="D821" i="10"/>
  <c r="B821" i="11" s="1"/>
  <c r="D805" i="10"/>
  <c r="B805" i="11" s="1"/>
  <c r="D789" i="10"/>
  <c r="B789" i="11" s="1"/>
  <c r="D773" i="10"/>
  <c r="B773" i="11" s="1"/>
  <c r="D757" i="10"/>
  <c r="B757" i="11" s="1"/>
  <c r="D745" i="10"/>
  <c r="B745" i="11" s="1"/>
  <c r="D734" i="10"/>
  <c r="B734" i="11" s="1"/>
  <c r="D724" i="10"/>
  <c r="B724" i="11" s="1"/>
  <c r="D713" i="10"/>
  <c r="B713" i="11" s="1"/>
  <c r="D702" i="10"/>
  <c r="B702" i="11" s="1"/>
  <c r="D692" i="10"/>
  <c r="B692" i="11" s="1"/>
  <c r="D681" i="10"/>
  <c r="B681" i="11" s="1"/>
  <c r="D670" i="10"/>
  <c r="B670" i="11" s="1"/>
  <c r="D660" i="10"/>
  <c r="B660" i="11" s="1"/>
  <c r="D649" i="10"/>
  <c r="B649" i="11" s="1"/>
  <c r="D638" i="10"/>
  <c r="B638" i="11" s="1"/>
  <c r="D628" i="10"/>
  <c r="B628" i="11" s="1"/>
  <c r="D618" i="10"/>
  <c r="B618" i="11" s="1"/>
  <c r="D610" i="10"/>
  <c r="B610" i="11" s="1"/>
  <c r="D602" i="10"/>
  <c r="B602" i="11" s="1"/>
  <c r="D594" i="10"/>
  <c r="B594" i="11" s="1"/>
  <c r="D586" i="10"/>
  <c r="B586" i="11" s="1"/>
  <c r="D578" i="10"/>
  <c r="B578" i="11" s="1"/>
  <c r="D570" i="10"/>
  <c r="B570" i="11" s="1"/>
  <c r="D562" i="10"/>
  <c r="B562" i="11" s="1"/>
  <c r="D554" i="10"/>
  <c r="B554" i="11" s="1"/>
  <c r="D546" i="10"/>
  <c r="B546" i="11" s="1"/>
  <c r="D538" i="10"/>
  <c r="B538" i="11" s="1"/>
  <c r="D530" i="10"/>
  <c r="B530" i="11" s="1"/>
  <c r="D522" i="10"/>
  <c r="B522" i="11" s="1"/>
  <c r="D514" i="10"/>
  <c r="B514" i="11" s="1"/>
  <c r="D506" i="10"/>
  <c r="B506" i="11" s="1"/>
  <c r="D498" i="10"/>
  <c r="B498" i="11" s="1"/>
  <c r="D490" i="10"/>
  <c r="B490" i="11" s="1"/>
  <c r="D483" i="10"/>
  <c r="B483" i="11" s="1"/>
  <c r="D478" i="10"/>
  <c r="B478" i="11" s="1"/>
  <c r="D472" i="10"/>
  <c r="B472" i="11" s="1"/>
  <c r="D467" i="10"/>
  <c r="B467" i="11" s="1"/>
  <c r="D462" i="10"/>
  <c r="B462" i="11" s="1"/>
  <c r="D456" i="10"/>
  <c r="B456" i="11" s="1"/>
  <c r="D451" i="10"/>
  <c r="B451" i="11" s="1"/>
  <c r="D446" i="10"/>
  <c r="B446" i="11" s="1"/>
  <c r="D440" i="10"/>
  <c r="B440" i="11" s="1"/>
  <c r="D435" i="10"/>
  <c r="B435" i="11" s="1"/>
  <c r="D430" i="10"/>
  <c r="B430" i="11" s="1"/>
  <c r="D424" i="10"/>
  <c r="B424" i="11" s="1"/>
  <c r="D419" i="10"/>
  <c r="B419" i="11" s="1"/>
  <c r="D414" i="10"/>
  <c r="B414" i="11" s="1"/>
  <c r="D408" i="10"/>
  <c r="B408" i="11" s="1"/>
  <c r="D403" i="10"/>
  <c r="B403" i="11" s="1"/>
  <c r="D398" i="10"/>
  <c r="B398" i="11" s="1"/>
  <c r="D392" i="10"/>
  <c r="B392" i="11" s="1"/>
  <c r="D387" i="10"/>
  <c r="B387" i="11" s="1"/>
  <c r="D382" i="10"/>
  <c r="B382" i="11" s="1"/>
  <c r="D376" i="10"/>
  <c r="B376" i="11" s="1"/>
  <c r="D371" i="10"/>
  <c r="B371" i="11" s="1"/>
  <c r="D366" i="10"/>
  <c r="B366" i="11" s="1"/>
  <c r="D360" i="10"/>
  <c r="B360" i="11" s="1"/>
  <c r="D355" i="10"/>
  <c r="B355" i="11" s="1"/>
  <c r="D350" i="10"/>
  <c r="B350" i="11" s="1"/>
  <c r="D344" i="10"/>
  <c r="B344" i="11" s="1"/>
  <c r="D339" i="10"/>
  <c r="B339" i="11" s="1"/>
  <c r="D334" i="10"/>
  <c r="B334" i="11" s="1"/>
  <c r="D328" i="10"/>
  <c r="B328" i="11" s="1"/>
  <c r="D323" i="10"/>
  <c r="B323" i="11" s="1"/>
  <c r="D318" i="10"/>
  <c r="B318" i="11" s="1"/>
  <c r="D312" i="10"/>
  <c r="B312" i="11" s="1"/>
  <c r="D307" i="10"/>
  <c r="B307" i="11" s="1"/>
  <c r="D302" i="10"/>
  <c r="B302" i="11" s="1"/>
  <c r="D296" i="10"/>
  <c r="B296" i="11" s="1"/>
  <c r="D291" i="10"/>
  <c r="B291" i="11" s="1"/>
  <c r="D286" i="10"/>
  <c r="B286" i="11" s="1"/>
  <c r="D280" i="10"/>
  <c r="B280" i="11" s="1"/>
  <c r="D275" i="10"/>
  <c r="B275" i="11" s="1"/>
  <c r="D270" i="10"/>
  <c r="B270" i="11" s="1"/>
  <c r="D264" i="10"/>
  <c r="B264" i="11" s="1"/>
  <c r="D259" i="10"/>
  <c r="B259" i="11" s="1"/>
  <c r="D254" i="10"/>
  <c r="B254" i="11" s="1"/>
  <c r="D250" i="10"/>
  <c r="B250" i="11" s="1"/>
  <c r="D246" i="10"/>
  <c r="B246" i="11" s="1"/>
  <c r="D242" i="10"/>
  <c r="B242" i="11" s="1"/>
  <c r="D238" i="10"/>
  <c r="B238" i="11" s="1"/>
  <c r="D234" i="10"/>
  <c r="B234" i="11" s="1"/>
  <c r="D230" i="10"/>
  <c r="B230" i="11" s="1"/>
  <c r="D226" i="10"/>
  <c r="B226" i="11" s="1"/>
  <c r="D222" i="10"/>
  <c r="B222" i="11" s="1"/>
  <c r="D218" i="10"/>
  <c r="B218" i="11" s="1"/>
  <c r="D214" i="10"/>
  <c r="B214" i="11" s="1"/>
  <c r="D210" i="10"/>
  <c r="B210" i="11" s="1"/>
  <c r="D206" i="10"/>
  <c r="B206" i="11" s="1"/>
  <c r="D202" i="10"/>
  <c r="B202" i="11" s="1"/>
  <c r="D198" i="10"/>
  <c r="B198" i="11" s="1"/>
  <c r="D194" i="10"/>
  <c r="B194" i="11" s="1"/>
  <c r="D190" i="10"/>
  <c r="B190" i="11" s="1"/>
  <c r="D186" i="10"/>
  <c r="B186" i="11" s="1"/>
  <c r="D182" i="10"/>
  <c r="B182" i="11" s="1"/>
  <c r="D178" i="10"/>
  <c r="B178" i="11" s="1"/>
  <c r="D174" i="10"/>
  <c r="B174" i="11" s="1"/>
  <c r="D170" i="10"/>
  <c r="B170" i="11" s="1"/>
  <c r="D166" i="10"/>
  <c r="B166" i="11" s="1"/>
  <c r="D162" i="10"/>
  <c r="B162" i="11" s="1"/>
  <c r="D158" i="10"/>
  <c r="B158" i="11" s="1"/>
  <c r="D154" i="10"/>
  <c r="B154" i="11" s="1"/>
  <c r="D150" i="10"/>
  <c r="B150" i="11" s="1"/>
  <c r="D146" i="10"/>
  <c r="B146" i="11" s="1"/>
  <c r="D142" i="10"/>
  <c r="B142" i="11" s="1"/>
  <c r="D138" i="10"/>
  <c r="B138" i="11" s="1"/>
  <c r="D134" i="10"/>
  <c r="B134" i="11" s="1"/>
  <c r="D130" i="10"/>
  <c r="B130" i="11" s="1"/>
  <c r="D126" i="10"/>
  <c r="B126" i="11" s="1"/>
  <c r="D122" i="10"/>
  <c r="B122" i="11" s="1"/>
  <c r="D118" i="10"/>
  <c r="B118" i="11" s="1"/>
  <c r="D114" i="10"/>
  <c r="B114" i="11" s="1"/>
  <c r="D110" i="10"/>
  <c r="B110" i="11" s="1"/>
  <c r="D106" i="10"/>
  <c r="B106" i="11" s="1"/>
  <c r="D102" i="10"/>
  <c r="B102" i="11" s="1"/>
  <c r="D98" i="10"/>
  <c r="B98" i="11" s="1"/>
  <c r="D94" i="10"/>
  <c r="B94" i="11" s="1"/>
  <c r="D90" i="10"/>
  <c r="B90" i="11" s="1"/>
  <c r="D86" i="10"/>
  <c r="B86" i="11" s="1"/>
  <c r="D82" i="10"/>
  <c r="B82" i="11" s="1"/>
  <c r="D78" i="10"/>
  <c r="B78" i="11" s="1"/>
  <c r="D74" i="10"/>
  <c r="B74" i="11" s="1"/>
  <c r="D70" i="10"/>
  <c r="B70" i="11" s="1"/>
  <c r="D66" i="10"/>
  <c r="B66" i="11" s="1"/>
  <c r="D62" i="10"/>
  <c r="B62" i="11" s="1"/>
  <c r="D58" i="10"/>
  <c r="B58" i="11" s="1"/>
  <c r="D54" i="10"/>
  <c r="B54" i="11" s="1"/>
  <c r="D50" i="10"/>
  <c r="B50" i="11" s="1"/>
  <c r="D46" i="10"/>
  <c r="B46" i="11" s="1"/>
  <c r="D42" i="10"/>
  <c r="B42" i="11" s="1"/>
  <c r="D38" i="10"/>
  <c r="B38" i="11" s="1"/>
  <c r="D34" i="10"/>
  <c r="B34" i="11" s="1"/>
  <c r="D30" i="10"/>
  <c r="B30" i="11" s="1"/>
  <c r="D26" i="10"/>
  <c r="B26" i="11" s="1"/>
  <c r="D22" i="10"/>
  <c r="B22" i="11" s="1"/>
  <c r="D18" i="10"/>
  <c r="B18" i="11" s="1"/>
  <c r="D13" i="10"/>
  <c r="B13" i="11" s="1"/>
  <c r="D471" i="10"/>
  <c r="B471" i="11" s="1"/>
  <c r="D434" i="10"/>
  <c r="B434" i="11" s="1"/>
  <c r="D423" i="10"/>
  <c r="B423" i="11" s="1"/>
  <c r="D412" i="10"/>
  <c r="B412" i="11" s="1"/>
  <c r="D402" i="10"/>
  <c r="B402" i="11" s="1"/>
  <c r="D391" i="10"/>
  <c r="B391" i="11" s="1"/>
  <c r="D380" i="10"/>
  <c r="B380" i="11" s="1"/>
  <c r="D370" i="10"/>
  <c r="B370" i="11" s="1"/>
  <c r="D354" i="10"/>
  <c r="B354" i="11" s="1"/>
  <c r="D348" i="10"/>
  <c r="B348" i="11" s="1"/>
  <c r="D343" i="10"/>
  <c r="B343" i="11" s="1"/>
  <c r="D332" i="10"/>
  <c r="B332" i="11" s="1"/>
  <c r="D322" i="10"/>
  <c r="B322" i="11" s="1"/>
  <c r="D311" i="10"/>
  <c r="B311" i="11" s="1"/>
  <c r="D300" i="10"/>
  <c r="B300" i="11" s="1"/>
  <c r="D290" i="10"/>
  <c r="B290" i="11" s="1"/>
  <c r="D279" i="10"/>
  <c r="B279" i="11" s="1"/>
  <c r="D268" i="10"/>
  <c r="B268" i="11" s="1"/>
  <c r="D258" i="10"/>
  <c r="B258" i="11" s="1"/>
  <c r="D245" i="10"/>
  <c r="B245" i="11" s="1"/>
  <c r="D237" i="10"/>
  <c r="B237" i="11" s="1"/>
  <c r="D225" i="10"/>
  <c r="B225" i="11" s="1"/>
  <c r="D217" i="10"/>
  <c r="B217" i="11" s="1"/>
  <c r="D209" i="10"/>
  <c r="B209" i="11" s="1"/>
  <c r="D957" i="10"/>
  <c r="B957" i="11" s="1"/>
  <c r="D925" i="10"/>
  <c r="B925" i="11" s="1"/>
  <c r="D893" i="10"/>
  <c r="B893" i="11" s="1"/>
  <c r="D861" i="10"/>
  <c r="B861" i="11" s="1"/>
  <c r="D829" i="10"/>
  <c r="B829" i="11" s="1"/>
  <c r="D797" i="10"/>
  <c r="B797" i="11" s="1"/>
  <c r="D765" i="10"/>
  <c r="B765" i="11" s="1"/>
  <c r="D740" i="10"/>
  <c r="B740" i="11" s="1"/>
  <c r="D718" i="10"/>
  <c r="B718" i="11" s="1"/>
  <c r="D697" i="10"/>
  <c r="B697" i="11" s="1"/>
  <c r="D654" i="10"/>
  <c r="B654" i="11" s="1"/>
  <c r="D633" i="10"/>
  <c r="B633" i="11" s="1"/>
  <c r="D598" i="10"/>
  <c r="B598" i="11" s="1"/>
  <c r="D566" i="10"/>
  <c r="B566" i="11" s="1"/>
  <c r="D518" i="10"/>
  <c r="B518" i="11" s="1"/>
  <c r="D475" i="10"/>
  <c r="B475" i="11" s="1"/>
  <c r="D443" i="10"/>
  <c r="B443" i="11" s="1"/>
  <c r="D400" i="10"/>
  <c r="B400" i="11" s="1"/>
  <c r="D368" i="10"/>
  <c r="B368" i="11" s="1"/>
  <c r="D347" i="10"/>
  <c r="B347" i="11" s="1"/>
  <c r="D315" i="10"/>
  <c r="B315" i="11" s="1"/>
  <c r="D294" i="10"/>
  <c r="B294" i="11" s="1"/>
  <c r="D262" i="10"/>
  <c r="B262" i="11" s="1"/>
  <c r="D244" i="10"/>
  <c r="B244" i="11" s="1"/>
  <c r="D228" i="10"/>
  <c r="B228" i="11" s="1"/>
  <c r="D204" i="10"/>
  <c r="B204" i="11" s="1"/>
  <c r="D188" i="10"/>
  <c r="B188" i="11" s="1"/>
  <c r="D167" i="10"/>
  <c r="B167" i="11" s="1"/>
  <c r="D151" i="10"/>
  <c r="B151" i="11" s="1"/>
  <c r="D135" i="10"/>
  <c r="B135" i="11" s="1"/>
  <c r="D124" i="10"/>
  <c r="B124" i="11" s="1"/>
  <c r="D113" i="10"/>
  <c r="B113" i="11" s="1"/>
  <c r="D103" i="10"/>
  <c r="B103" i="11" s="1"/>
  <c r="D92" i="10"/>
  <c r="B92" i="11" s="1"/>
  <c r="D81" i="10"/>
  <c r="B81" i="11" s="1"/>
  <c r="D71" i="10"/>
  <c r="B71" i="11" s="1"/>
  <c r="D60" i="10"/>
  <c r="B60" i="11" s="1"/>
  <c r="D49" i="10"/>
  <c r="B49" i="11" s="1"/>
  <c r="D39" i="10"/>
  <c r="B39" i="11" s="1"/>
  <c r="D28" i="10"/>
  <c r="B28" i="11" s="1"/>
  <c r="D23" i="10"/>
  <c r="B23" i="11" s="1"/>
  <c r="D952" i="10"/>
  <c r="B952" i="11" s="1"/>
  <c r="D888" i="10"/>
  <c r="B888" i="11" s="1"/>
  <c r="D856" i="10"/>
  <c r="B856" i="11" s="1"/>
  <c r="D792" i="10"/>
  <c r="B792" i="11" s="1"/>
  <c r="D736" i="10"/>
  <c r="B736" i="11" s="1"/>
  <c r="D714" i="10"/>
  <c r="B714" i="11" s="1"/>
  <c r="D672" i="10"/>
  <c r="B672" i="11" s="1"/>
  <c r="D629" i="10"/>
  <c r="B629" i="11" s="1"/>
  <c r="D595" i="10"/>
  <c r="B595" i="11" s="1"/>
  <c r="D563" i="10"/>
  <c r="B563" i="11" s="1"/>
  <c r="D531" i="10"/>
  <c r="B531" i="11" s="1"/>
  <c r="D515" i="10"/>
  <c r="B515" i="11" s="1"/>
  <c r="D484" i="10"/>
  <c r="B484" i="11" s="1"/>
  <c r="D463" i="10"/>
  <c r="B463" i="11" s="1"/>
  <c r="D442" i="10"/>
  <c r="B442" i="11" s="1"/>
  <c r="D431" i="10"/>
  <c r="B431" i="11" s="1"/>
  <c r="D410" i="10"/>
  <c r="B410" i="11" s="1"/>
  <c r="D388" i="10"/>
  <c r="B388" i="11" s="1"/>
  <c r="D367" i="10"/>
  <c r="B367" i="11" s="1"/>
  <c r="D346" i="10"/>
  <c r="B346" i="11" s="1"/>
  <c r="D335" i="10"/>
  <c r="B335" i="11" s="1"/>
  <c r="D314" i="10"/>
  <c r="B314" i="11" s="1"/>
  <c r="D292" i="10"/>
  <c r="B292" i="11" s="1"/>
  <c r="D282" i="10"/>
  <c r="B282" i="11" s="1"/>
  <c r="D260" i="10"/>
  <c r="B260" i="11" s="1"/>
  <c r="D243" i="10"/>
  <c r="B243" i="11" s="1"/>
  <c r="D235" i="10"/>
  <c r="B235" i="11" s="1"/>
  <c r="D219" i="10"/>
  <c r="B219" i="11" s="1"/>
  <c r="D211" i="10"/>
  <c r="B211" i="11" s="1"/>
  <c r="D197" i="10"/>
  <c r="B197" i="11" s="1"/>
  <c r="D187" i="10"/>
  <c r="B187" i="11" s="1"/>
  <c r="D181" i="10"/>
  <c r="B181" i="11" s="1"/>
  <c r="D171" i="10"/>
  <c r="B171" i="11" s="1"/>
  <c r="D160" i="10"/>
  <c r="B160" i="11" s="1"/>
  <c r="D149" i="10"/>
  <c r="B149" i="11" s="1"/>
  <c r="D144" i="10"/>
  <c r="B144" i="11" s="1"/>
  <c r="D133" i="10"/>
  <c r="B133" i="11" s="1"/>
  <c r="D123" i="10"/>
  <c r="B123" i="11" s="1"/>
  <c r="D112" i="10"/>
  <c r="B112" i="11" s="1"/>
  <c r="D101" i="10"/>
  <c r="B101" i="11" s="1"/>
  <c r="D91" i="10"/>
  <c r="B91" i="11" s="1"/>
  <c r="D80" i="10"/>
  <c r="B80" i="11" s="1"/>
  <c r="D75" i="10"/>
  <c r="B75" i="11" s="1"/>
  <c r="D64" i="10"/>
  <c r="B64" i="11" s="1"/>
  <c r="D53" i="10"/>
  <c r="B53" i="11" s="1"/>
  <c r="D48" i="10"/>
  <c r="B48" i="11" s="1"/>
  <c r="D37" i="10"/>
  <c r="B37" i="11" s="1"/>
  <c r="D32" i="10"/>
  <c r="B32" i="11" s="1"/>
  <c r="D27" i="10"/>
  <c r="B27" i="11" s="1"/>
  <c r="D16" i="10"/>
  <c r="B16" i="11" s="1"/>
  <c r="D941" i="10"/>
  <c r="B941" i="11" s="1"/>
  <c r="D877" i="10"/>
  <c r="B877" i="11" s="1"/>
  <c r="D845" i="10"/>
  <c r="B845" i="11" s="1"/>
  <c r="D813" i="10"/>
  <c r="B813" i="11" s="1"/>
  <c r="D750" i="10"/>
  <c r="B750" i="11" s="1"/>
  <c r="D729" i="10"/>
  <c r="B729" i="11" s="1"/>
  <c r="D686" i="10"/>
  <c r="B686" i="11" s="1"/>
  <c r="D644" i="10"/>
  <c r="B644" i="11" s="1"/>
  <c r="D606" i="10"/>
  <c r="B606" i="11" s="1"/>
  <c r="D574" i="10"/>
  <c r="B574" i="11" s="1"/>
  <c r="D542" i="10"/>
  <c r="B542" i="11" s="1"/>
  <c r="D510" i="10"/>
  <c r="B510" i="11" s="1"/>
  <c r="D494" i="10"/>
  <c r="B494" i="11" s="1"/>
  <c r="D470" i="10"/>
  <c r="B470" i="11" s="1"/>
  <c r="D448" i="10"/>
  <c r="B448" i="11" s="1"/>
  <c r="D438" i="10"/>
  <c r="B438" i="11" s="1"/>
  <c r="D416" i="10"/>
  <c r="B416" i="11" s="1"/>
  <c r="D395" i="10"/>
  <c r="B395" i="11" s="1"/>
  <c r="D384" i="10"/>
  <c r="B384" i="11" s="1"/>
  <c r="D363" i="10"/>
  <c r="B363" i="11" s="1"/>
  <c r="D342" i="10"/>
  <c r="B342" i="11" s="1"/>
  <c r="D331" i="10"/>
  <c r="B331" i="11" s="1"/>
  <c r="D310" i="10"/>
  <c r="B310" i="11" s="1"/>
  <c r="D288" i="10"/>
  <c r="B288" i="11" s="1"/>
  <c r="D267" i="10"/>
  <c r="B267" i="11" s="1"/>
  <c r="D256" i="10"/>
  <c r="B256" i="11" s="1"/>
  <c r="D240" i="10"/>
  <c r="B240" i="11" s="1"/>
  <c r="D224" i="10"/>
  <c r="B224" i="11" s="1"/>
  <c r="D216" i="10"/>
  <c r="B216" i="11" s="1"/>
  <c r="D201" i="10"/>
  <c r="B201" i="11" s="1"/>
  <c r="D196" i="10"/>
  <c r="B196" i="11" s="1"/>
  <c r="D185" i="10"/>
  <c r="B185" i="11" s="1"/>
  <c r="D175" i="10"/>
  <c r="B175" i="11" s="1"/>
  <c r="D164" i="10"/>
  <c r="B164" i="11" s="1"/>
  <c r="D159" i="10"/>
  <c r="B159" i="11" s="1"/>
  <c r="D148" i="10"/>
  <c r="B148" i="11" s="1"/>
  <c r="D137" i="10"/>
  <c r="B137" i="11" s="1"/>
  <c r="D132" i="10"/>
  <c r="B132" i="11" s="1"/>
  <c r="D121" i="10"/>
  <c r="B121" i="11" s="1"/>
  <c r="D111" i="10"/>
  <c r="B111" i="11" s="1"/>
  <c r="D100" i="10"/>
  <c r="B100" i="11" s="1"/>
  <c r="D95" i="10"/>
  <c r="B95" i="11" s="1"/>
  <c r="D84" i="10"/>
  <c r="B84" i="11" s="1"/>
  <c r="D73" i="10"/>
  <c r="B73" i="11" s="1"/>
  <c r="D68" i="10"/>
  <c r="B68" i="11" s="1"/>
  <c r="D57" i="10"/>
  <c r="B57" i="11" s="1"/>
  <c r="D47" i="10"/>
  <c r="B47" i="11" s="1"/>
  <c r="D41" i="10"/>
  <c r="B41" i="11" s="1"/>
  <c r="D31" i="10"/>
  <c r="B31" i="11" s="1"/>
  <c r="D20" i="10"/>
  <c r="B20" i="11" s="1"/>
  <c r="D936" i="10"/>
  <c r="B936" i="11" s="1"/>
  <c r="D904" i="10"/>
  <c r="B904" i="11" s="1"/>
  <c r="D872" i="10"/>
  <c r="B872" i="11" s="1"/>
  <c r="D840" i="10"/>
  <c r="B840" i="11" s="1"/>
  <c r="D808" i="10"/>
  <c r="B808" i="11" s="1"/>
  <c r="D776" i="10"/>
  <c r="B776" i="11" s="1"/>
  <c r="D746" i="10"/>
  <c r="B746" i="11" s="1"/>
  <c r="D725" i="10"/>
  <c r="B725" i="11" s="1"/>
  <c r="D704" i="10"/>
  <c r="B704" i="11" s="1"/>
  <c r="D682" i="10"/>
  <c r="B682" i="11" s="1"/>
  <c r="D661" i="10"/>
  <c r="B661" i="11" s="1"/>
  <c r="D640" i="10"/>
  <c r="B640" i="11" s="1"/>
  <c r="D619" i="10"/>
  <c r="B619" i="11" s="1"/>
  <c r="D603" i="10"/>
  <c r="B603" i="11" s="1"/>
  <c r="D587" i="10"/>
  <c r="B587" i="11" s="1"/>
  <c r="D571" i="10"/>
  <c r="B571" i="11" s="1"/>
  <c r="D555" i="10"/>
  <c r="B555" i="11" s="1"/>
  <c r="D539" i="10"/>
  <c r="B539" i="11" s="1"/>
  <c r="D523" i="10"/>
  <c r="B523" i="11" s="1"/>
  <c r="D507" i="10"/>
  <c r="B507" i="11" s="1"/>
  <c r="D491" i="10"/>
  <c r="B491" i="11" s="1"/>
  <c r="D479" i="10"/>
  <c r="B479" i="11" s="1"/>
  <c r="D468" i="10"/>
  <c r="B468" i="11" s="1"/>
  <c r="D458" i="10"/>
  <c r="B458" i="11" s="1"/>
  <c r="D447" i="10"/>
  <c r="B447" i="11" s="1"/>
  <c r="D436" i="10"/>
  <c r="B436" i="11" s="1"/>
  <c r="D426" i="10"/>
  <c r="B426" i="11" s="1"/>
  <c r="D415" i="10"/>
  <c r="B415" i="11" s="1"/>
  <c r="D404" i="10"/>
  <c r="B404" i="11" s="1"/>
  <c r="D394" i="10"/>
  <c r="B394" i="11" s="1"/>
  <c r="D383" i="10"/>
  <c r="B383" i="11" s="1"/>
  <c r="D372" i="10"/>
  <c r="B372" i="11" s="1"/>
  <c r="D362" i="10"/>
  <c r="B362" i="11" s="1"/>
  <c r="D351" i="10"/>
  <c r="B351" i="11" s="1"/>
  <c r="D340" i="10"/>
  <c r="B340" i="11" s="1"/>
  <c r="D330" i="10"/>
  <c r="B330" i="11" s="1"/>
  <c r="D319" i="10"/>
  <c r="B319" i="11" s="1"/>
  <c r="D308" i="10"/>
  <c r="B308" i="11" s="1"/>
  <c r="D298" i="10"/>
  <c r="B298" i="11" s="1"/>
  <c r="D287" i="10"/>
  <c r="B287" i="11" s="1"/>
  <c r="D276" i="10"/>
  <c r="B276" i="11" s="1"/>
  <c r="D266" i="10"/>
  <c r="B266" i="11" s="1"/>
  <c r="D255" i="10"/>
  <c r="B255" i="11" s="1"/>
  <c r="D247" i="10"/>
  <c r="B247" i="11" s="1"/>
  <c r="D239" i="10"/>
  <c r="B239" i="11" s="1"/>
  <c r="D231" i="10"/>
  <c r="B231" i="11" s="1"/>
  <c r="D223" i="10"/>
  <c r="B223" i="11" s="1"/>
  <c r="D215" i="10"/>
  <c r="B215" i="11" s="1"/>
  <c r="D207" i="10"/>
  <c r="B207" i="11" s="1"/>
  <c r="D200" i="10"/>
  <c r="B200" i="11" s="1"/>
  <c r="D195" i="10"/>
  <c r="B195" i="11" s="1"/>
  <c r="D189" i="10"/>
  <c r="B189" i="11" s="1"/>
  <c r="D184" i="10"/>
  <c r="B184" i="11" s="1"/>
  <c r="D179" i="10"/>
  <c r="B179" i="11" s="1"/>
  <c r="D173" i="10"/>
  <c r="B173" i="11" s="1"/>
  <c r="D168" i="10"/>
  <c r="B168" i="11" s="1"/>
  <c r="D163" i="10"/>
  <c r="B163" i="11" s="1"/>
  <c r="D157" i="10"/>
  <c r="B157" i="11" s="1"/>
  <c r="D152" i="10"/>
  <c r="B152" i="11" s="1"/>
  <c r="D147" i="10"/>
  <c r="B147" i="11" s="1"/>
  <c r="D141" i="10"/>
  <c r="B141" i="11" s="1"/>
  <c r="D136" i="10"/>
  <c r="B136" i="11" s="1"/>
  <c r="D131" i="10"/>
  <c r="B131" i="11" s="1"/>
  <c r="D125" i="10"/>
  <c r="B125" i="11" s="1"/>
  <c r="D120" i="10"/>
  <c r="B120" i="11" s="1"/>
  <c r="D115" i="10"/>
  <c r="B115" i="11" s="1"/>
  <c r="D109" i="10"/>
  <c r="B109" i="11" s="1"/>
  <c r="D104" i="10"/>
  <c r="B104" i="11" s="1"/>
  <c r="D99" i="10"/>
  <c r="B99" i="11" s="1"/>
  <c r="D93" i="10"/>
  <c r="B93" i="11" s="1"/>
  <c r="D88" i="10"/>
  <c r="B88" i="11" s="1"/>
  <c r="D83" i="10"/>
  <c r="B83" i="11" s="1"/>
  <c r="D77" i="10"/>
  <c r="B77" i="11" s="1"/>
  <c r="D72" i="10"/>
  <c r="B72" i="11" s="1"/>
  <c r="D67" i="10"/>
  <c r="B67" i="11" s="1"/>
  <c r="D61" i="10"/>
  <c r="B61" i="11" s="1"/>
  <c r="D56" i="10"/>
  <c r="B56" i="11" s="1"/>
  <c r="D51" i="10"/>
  <c r="B51" i="11" s="1"/>
  <c r="D45" i="10"/>
  <c r="B45" i="11" s="1"/>
  <c r="D40" i="10"/>
  <c r="B40" i="11" s="1"/>
  <c r="D35" i="10"/>
  <c r="B35" i="11" s="1"/>
  <c r="D29" i="10"/>
  <c r="B29" i="11" s="1"/>
  <c r="D24" i="10"/>
  <c r="B24" i="11" s="1"/>
  <c r="D19" i="10"/>
  <c r="B19" i="11" s="1"/>
  <c r="D15" i="10"/>
  <c r="B15" i="11" s="1"/>
  <c r="D676" i="10"/>
  <c r="B676" i="11" s="1"/>
  <c r="D614" i="10"/>
  <c r="B614" i="11" s="1"/>
  <c r="D582" i="10"/>
  <c r="B582" i="11" s="1"/>
  <c r="D550" i="10"/>
  <c r="B550" i="11" s="1"/>
  <c r="D534" i="10"/>
  <c r="B534" i="11" s="1"/>
  <c r="D502" i="10"/>
  <c r="B502" i="11" s="1"/>
  <c r="D486" i="10"/>
  <c r="B486" i="11" s="1"/>
  <c r="D464" i="10"/>
  <c r="B464" i="11" s="1"/>
  <c r="D454" i="10"/>
  <c r="B454" i="11" s="1"/>
  <c r="D432" i="10"/>
  <c r="B432" i="11" s="1"/>
  <c r="D422" i="10"/>
  <c r="B422" i="11" s="1"/>
  <c r="D411" i="10"/>
  <c r="B411" i="11" s="1"/>
  <c r="D390" i="10"/>
  <c r="B390" i="11" s="1"/>
  <c r="D379" i="10"/>
  <c r="B379" i="11" s="1"/>
  <c r="D358" i="10"/>
  <c r="B358" i="11" s="1"/>
  <c r="D336" i="10"/>
  <c r="B336" i="11" s="1"/>
  <c r="D326" i="10"/>
  <c r="B326" i="11" s="1"/>
  <c r="D304" i="10"/>
  <c r="B304" i="11" s="1"/>
  <c r="D283" i="10"/>
  <c r="B283" i="11" s="1"/>
  <c r="D272" i="10"/>
  <c r="B272" i="11" s="1"/>
  <c r="D252" i="10"/>
  <c r="B252" i="11" s="1"/>
  <c r="D236" i="10"/>
  <c r="B236" i="11" s="1"/>
  <c r="D220" i="10"/>
  <c r="B220" i="11" s="1"/>
  <c r="D212" i="10"/>
  <c r="B212" i="11" s="1"/>
  <c r="D199" i="10"/>
  <c r="B199" i="11" s="1"/>
  <c r="D193" i="10"/>
  <c r="B193" i="11" s="1"/>
  <c r="D183" i="10"/>
  <c r="B183" i="11" s="1"/>
  <c r="D177" i="10"/>
  <c r="B177" i="11" s="1"/>
  <c r="D172" i="10"/>
  <c r="B172" i="11" s="1"/>
  <c r="D161" i="10"/>
  <c r="B161" i="11" s="1"/>
  <c r="D156" i="10"/>
  <c r="B156" i="11" s="1"/>
  <c r="D145" i="10"/>
  <c r="B145" i="11" s="1"/>
  <c r="D140" i="10"/>
  <c r="B140" i="11" s="1"/>
  <c r="D129" i="10"/>
  <c r="B129" i="11" s="1"/>
  <c r="D119" i="10"/>
  <c r="B119" i="11" s="1"/>
  <c r="D108" i="10"/>
  <c r="B108" i="11" s="1"/>
  <c r="D97" i="10"/>
  <c r="B97" i="11" s="1"/>
  <c r="D87" i="10"/>
  <c r="B87" i="11" s="1"/>
  <c r="D76" i="10"/>
  <c r="B76" i="11" s="1"/>
  <c r="D65" i="10"/>
  <c r="B65" i="11" s="1"/>
  <c r="D55" i="10"/>
  <c r="B55" i="11" s="1"/>
  <c r="D44" i="10"/>
  <c r="B44" i="11" s="1"/>
  <c r="D33" i="10"/>
  <c r="B33" i="11" s="1"/>
  <c r="D17" i="10"/>
  <c r="B17" i="11" s="1"/>
  <c r="D920" i="10"/>
  <c r="B920" i="11" s="1"/>
  <c r="D824" i="10"/>
  <c r="B824" i="11" s="1"/>
  <c r="D760" i="10"/>
  <c r="B760" i="11" s="1"/>
  <c r="D693" i="10"/>
  <c r="B693" i="11" s="1"/>
  <c r="D650" i="10"/>
  <c r="B650" i="11" s="1"/>
  <c r="D611" i="10"/>
  <c r="B611" i="11" s="1"/>
  <c r="D579" i="10"/>
  <c r="B579" i="11" s="1"/>
  <c r="D547" i="10"/>
  <c r="B547" i="11" s="1"/>
  <c r="D499" i="10"/>
  <c r="B499" i="11" s="1"/>
  <c r="D474" i="10"/>
  <c r="B474" i="11" s="1"/>
  <c r="D452" i="10"/>
  <c r="B452" i="11" s="1"/>
  <c r="D420" i="10"/>
  <c r="B420" i="11" s="1"/>
  <c r="D399" i="10"/>
  <c r="B399" i="11" s="1"/>
  <c r="D378" i="10"/>
  <c r="B378" i="11" s="1"/>
  <c r="D356" i="10"/>
  <c r="B356" i="11" s="1"/>
  <c r="D324" i="10"/>
  <c r="B324" i="11" s="1"/>
  <c r="D303" i="10"/>
  <c r="B303" i="11" s="1"/>
  <c r="D271" i="10"/>
  <c r="B271" i="11" s="1"/>
  <c r="D251" i="10"/>
  <c r="B251" i="11" s="1"/>
  <c r="D227" i="10"/>
  <c r="B227" i="11" s="1"/>
  <c r="D203" i="10"/>
  <c r="B203" i="11" s="1"/>
  <c r="D192" i="10"/>
  <c r="B192" i="11" s="1"/>
  <c r="D176" i="10"/>
  <c r="B176" i="11" s="1"/>
  <c r="D165" i="10"/>
  <c r="B165" i="11" s="1"/>
  <c r="D155" i="10"/>
  <c r="B155" i="11" s="1"/>
  <c r="D139" i="10"/>
  <c r="B139" i="11" s="1"/>
  <c r="D128" i="10"/>
  <c r="B128" i="11" s="1"/>
  <c r="D117" i="10"/>
  <c r="B117" i="11" s="1"/>
  <c r="D107" i="10"/>
  <c r="B107" i="11" s="1"/>
  <c r="D96" i="10"/>
  <c r="B96" i="11" s="1"/>
  <c r="D85" i="10"/>
  <c r="B85" i="11" s="1"/>
  <c r="D69" i="10"/>
  <c r="B69" i="11" s="1"/>
  <c r="D59" i="10"/>
  <c r="B59" i="11" s="1"/>
  <c r="D43" i="10"/>
  <c r="B43" i="11" s="1"/>
  <c r="D21" i="10"/>
  <c r="B21" i="11" s="1"/>
  <c r="D909" i="10"/>
  <c r="B909" i="11" s="1"/>
  <c r="D781" i="10"/>
  <c r="B781" i="11" s="1"/>
  <c r="D708" i="10"/>
  <c r="B708" i="11" s="1"/>
  <c r="D665" i="10"/>
  <c r="B665" i="11" s="1"/>
  <c r="D622" i="10"/>
  <c r="B622" i="11" s="1"/>
  <c r="D590" i="10"/>
  <c r="B590" i="11" s="1"/>
  <c r="D558" i="10"/>
  <c r="B558" i="11" s="1"/>
  <c r="D526" i="10"/>
  <c r="B526" i="11" s="1"/>
  <c r="D480" i="10"/>
  <c r="B480" i="11" s="1"/>
  <c r="D459" i="10"/>
  <c r="B459" i="11" s="1"/>
  <c r="D427" i="10"/>
  <c r="B427" i="11" s="1"/>
  <c r="D406" i="10"/>
  <c r="B406" i="11" s="1"/>
  <c r="D374" i="10"/>
  <c r="B374" i="11" s="1"/>
  <c r="D352" i="10"/>
  <c r="B352" i="11" s="1"/>
  <c r="D320" i="10"/>
  <c r="B320" i="11" s="1"/>
  <c r="D299" i="10"/>
  <c r="B299" i="11" s="1"/>
  <c r="D278" i="10"/>
  <c r="B278" i="11" s="1"/>
  <c r="D248" i="10"/>
  <c r="B248" i="11" s="1"/>
  <c r="D232" i="10"/>
  <c r="B232" i="11" s="1"/>
  <c r="D208" i="10"/>
  <c r="B208" i="11" s="1"/>
  <c r="D191" i="10"/>
  <c r="B191" i="11" s="1"/>
  <c r="D180" i="10"/>
  <c r="B180" i="11" s="1"/>
  <c r="D169" i="10"/>
  <c r="B169" i="11" s="1"/>
  <c r="D153" i="10"/>
  <c r="B153" i="11" s="1"/>
  <c r="D143" i="10"/>
  <c r="B143" i="11" s="1"/>
  <c r="D127" i="10"/>
  <c r="B127" i="11" s="1"/>
  <c r="D116" i="10"/>
  <c r="B116" i="11" s="1"/>
  <c r="D105" i="10"/>
  <c r="B105" i="11" s="1"/>
  <c r="D89" i="10"/>
  <c r="B89" i="11" s="1"/>
  <c r="D79" i="10"/>
  <c r="B79" i="11" s="1"/>
  <c r="D63" i="10"/>
  <c r="B63" i="11" s="1"/>
  <c r="D52" i="10"/>
  <c r="B52" i="11" s="1"/>
  <c r="D36" i="10"/>
  <c r="B36" i="11" s="1"/>
  <c r="D25" i="10"/>
  <c r="B25" i="11" s="1"/>
  <c r="D14" i="10"/>
  <c r="B14" i="11" s="1"/>
  <c r="AG1" i="11"/>
  <c r="B2" i="11" l="1"/>
  <c r="C13" i="11" l="1"/>
  <c r="C1188" i="11"/>
  <c r="C1172" i="11"/>
  <c r="C1156" i="11"/>
  <c r="C1140" i="11"/>
  <c r="C1124" i="11"/>
  <c r="C1108" i="11"/>
  <c r="C1092" i="11"/>
  <c r="C1076" i="11"/>
  <c r="C1060" i="11"/>
  <c r="C1044" i="11"/>
  <c r="C1028" i="11"/>
  <c r="C1012" i="11"/>
  <c r="C996" i="11"/>
  <c r="C980" i="11"/>
  <c r="C964" i="11"/>
  <c r="C948" i="11"/>
  <c r="C932" i="11"/>
  <c r="C916" i="11"/>
  <c r="C900" i="11"/>
  <c r="C884" i="11"/>
  <c r="C868" i="11"/>
  <c r="C1191" i="11"/>
  <c r="C1175" i="11"/>
  <c r="C1159" i="11"/>
  <c r="C1143" i="11"/>
  <c r="C1127" i="11"/>
  <c r="C1111" i="11"/>
  <c r="C1095" i="11"/>
  <c r="C1079" i="11"/>
  <c r="C1063" i="11"/>
  <c r="C1047" i="11"/>
  <c r="C1031" i="11"/>
  <c r="C1015" i="11"/>
  <c r="C999" i="11"/>
  <c r="C983" i="11"/>
  <c r="C967" i="11"/>
  <c r="C951" i="11"/>
  <c r="C935" i="11"/>
  <c r="C919" i="11"/>
  <c r="C903" i="11"/>
  <c r="C887" i="11"/>
  <c r="C871" i="11"/>
  <c r="C1190" i="11"/>
  <c r="C1158" i="11"/>
  <c r="C1126" i="11"/>
  <c r="C1094" i="11"/>
  <c r="C1062" i="11"/>
  <c r="C1030" i="11"/>
  <c r="C998" i="11"/>
  <c r="C966" i="11"/>
  <c r="C934" i="11"/>
  <c r="C902" i="11"/>
  <c r="C870" i="11"/>
  <c r="C850" i="11"/>
  <c r="C834" i="11"/>
  <c r="C818" i="11"/>
  <c r="C802" i="11"/>
  <c r="C786" i="11"/>
  <c r="C770" i="11"/>
  <c r="C754" i="11"/>
  <c r="C738" i="11"/>
  <c r="C722" i="11"/>
  <c r="C706" i="11"/>
  <c r="C1197" i="11"/>
  <c r="C1165" i="11"/>
  <c r="C1133" i="11"/>
  <c r="C1101" i="11"/>
  <c r="C1069" i="11"/>
  <c r="C1037" i="11"/>
  <c r="C1005" i="11"/>
  <c r="C973" i="11"/>
  <c r="C941" i="11"/>
  <c r="C909" i="11"/>
  <c r="C877" i="11"/>
  <c r="C853" i="11"/>
  <c r="C837" i="11"/>
  <c r="C821" i="11"/>
  <c r="C805" i="11"/>
  <c r="C789" i="11"/>
  <c r="C773" i="11"/>
  <c r="C757" i="11"/>
  <c r="C741" i="11"/>
  <c r="C725" i="11"/>
  <c r="C709" i="11"/>
  <c r="C1200" i="11"/>
  <c r="C1184" i="11"/>
  <c r="C1168" i="11"/>
  <c r="C1152" i="11"/>
  <c r="C1136" i="11"/>
  <c r="C1120" i="11"/>
  <c r="C1104" i="11"/>
  <c r="C1088" i="11"/>
  <c r="C1072" i="11"/>
  <c r="C1056" i="11"/>
  <c r="C1040" i="11"/>
  <c r="C1024" i="11"/>
  <c r="C1008" i="11"/>
  <c r="C992" i="11"/>
  <c r="C976" i="11"/>
  <c r="C960" i="11"/>
  <c r="C944" i="11"/>
  <c r="C928" i="11"/>
  <c r="C912" i="11"/>
  <c r="C896" i="11"/>
  <c r="C880" i="11"/>
  <c r="C864" i="11"/>
  <c r="C1187" i="11"/>
  <c r="C1171" i="11"/>
  <c r="C1155" i="11"/>
  <c r="C1139" i="11"/>
  <c r="C1123" i="11"/>
  <c r="C1107" i="11"/>
  <c r="C1091" i="11"/>
  <c r="C1075" i="11"/>
  <c r="C1059" i="11"/>
  <c r="C1043" i="11"/>
  <c r="C1027" i="11"/>
  <c r="C1011" i="11"/>
  <c r="C995" i="11"/>
  <c r="C979" i="11"/>
  <c r="C963" i="11"/>
  <c r="C947" i="11"/>
  <c r="C931" i="11"/>
  <c r="C915" i="11"/>
  <c r="C899" i="11"/>
  <c r="C883" i="11"/>
  <c r="C867" i="11"/>
  <c r="C1182" i="11"/>
  <c r="C1150" i="11"/>
  <c r="C1118" i="11"/>
  <c r="C1086" i="11"/>
  <c r="C1054" i="11"/>
  <c r="C1022" i="11"/>
  <c r="C990" i="11"/>
  <c r="C958" i="11"/>
  <c r="C926" i="11"/>
  <c r="C894" i="11"/>
  <c r="C862" i="11"/>
  <c r="C846" i="11"/>
  <c r="C830" i="11"/>
  <c r="C814" i="11"/>
  <c r="C798" i="11"/>
  <c r="C782" i="11"/>
  <c r="C766" i="11"/>
  <c r="C750" i="11"/>
  <c r="C734" i="11"/>
  <c r="C718" i="11"/>
  <c r="C702" i="11"/>
  <c r="C1189" i="11"/>
  <c r="C1157" i="11"/>
  <c r="C1125" i="11"/>
  <c r="C1093" i="11"/>
  <c r="C1061" i="11"/>
  <c r="C1029" i="11"/>
  <c r="C997" i="11"/>
  <c r="C965" i="11"/>
  <c r="C933" i="11"/>
  <c r="C901" i="11"/>
  <c r="C869" i="11"/>
  <c r="C849" i="11"/>
  <c r="C833" i="11"/>
  <c r="C817" i="11"/>
  <c r="C801" i="11"/>
  <c r="C785" i="11"/>
  <c r="C769" i="11"/>
  <c r="C753" i="11"/>
  <c r="C737" i="11"/>
  <c r="C721" i="11"/>
  <c r="C705" i="11"/>
  <c r="C1196" i="11"/>
  <c r="C1164" i="11"/>
  <c r="C1132" i="11"/>
  <c r="C1100" i="11"/>
  <c r="C1068" i="11"/>
  <c r="C1036" i="11"/>
  <c r="C1004" i="11"/>
  <c r="C972" i="11"/>
  <c r="C940" i="11"/>
  <c r="C908" i="11"/>
  <c r="C876" i="11"/>
  <c r="C1183" i="11"/>
  <c r="C1151" i="11"/>
  <c r="C1119" i="11"/>
  <c r="C1087" i="11"/>
  <c r="C1055" i="11"/>
  <c r="C1023" i="11"/>
  <c r="C991" i="11"/>
  <c r="C959" i="11"/>
  <c r="C927" i="11"/>
  <c r="C895" i="11"/>
  <c r="C863" i="11"/>
  <c r="C1142" i="11"/>
  <c r="C1078" i="11"/>
  <c r="C1014" i="11"/>
  <c r="C950" i="11"/>
  <c r="C886" i="11"/>
  <c r="C842" i="11"/>
  <c r="C810" i="11"/>
  <c r="C778" i="11"/>
  <c r="C746" i="11"/>
  <c r="C714" i="11"/>
  <c r="C1181" i="11"/>
  <c r="C1117" i="11"/>
  <c r="C1053" i="11"/>
  <c r="C989" i="11"/>
  <c r="C925" i="11"/>
  <c r="C861" i="11"/>
  <c r="C829" i="11"/>
  <c r="C797" i="11"/>
  <c r="C765" i="11"/>
  <c r="C733" i="11"/>
  <c r="C701" i="11"/>
  <c r="C1194" i="11"/>
  <c r="C1130" i="11"/>
  <c r="C1066" i="11"/>
  <c r="C1002" i="11"/>
  <c r="C938" i="11"/>
  <c r="C874" i="11"/>
  <c r="C836" i="11"/>
  <c r="C804" i="11"/>
  <c r="C772" i="11"/>
  <c r="C740" i="11"/>
  <c r="C708" i="11"/>
  <c r="C683" i="11"/>
  <c r="C667" i="11"/>
  <c r="C651" i="11"/>
  <c r="C635" i="11"/>
  <c r="C619" i="11"/>
  <c r="C603" i="11"/>
  <c r="C587" i="11"/>
  <c r="C571" i="11"/>
  <c r="C555" i="11"/>
  <c r="C539" i="11"/>
  <c r="C523" i="11"/>
  <c r="C507" i="11"/>
  <c r="C491" i="11"/>
  <c r="C475" i="11"/>
  <c r="C459" i="11"/>
  <c r="C443" i="11"/>
  <c r="C427" i="11"/>
  <c r="C411" i="11"/>
  <c r="C395" i="11"/>
  <c r="C379" i="11"/>
  <c r="C363" i="11"/>
  <c r="C347" i="11"/>
  <c r="C331" i="11"/>
  <c r="C315" i="11"/>
  <c r="C299" i="11"/>
  <c r="C283" i="11"/>
  <c r="C267" i="11"/>
  <c r="C251" i="11"/>
  <c r="C235" i="11"/>
  <c r="C219" i="11"/>
  <c r="C203" i="11"/>
  <c r="C187" i="11"/>
  <c r="C1192" i="11"/>
  <c r="C1160" i="11"/>
  <c r="C1128" i="11"/>
  <c r="C1096" i="11"/>
  <c r="C1064" i="11"/>
  <c r="C1032" i="11"/>
  <c r="C1000" i="11"/>
  <c r="C968" i="11"/>
  <c r="C936" i="11"/>
  <c r="C904" i="11"/>
  <c r="C872" i="11"/>
  <c r="C1179" i="11"/>
  <c r="C1147" i="11"/>
  <c r="C1115" i="11"/>
  <c r="C1083" i="11"/>
  <c r="C1051" i="11"/>
  <c r="C1019" i="11"/>
  <c r="C987" i="11"/>
  <c r="C955" i="11"/>
  <c r="C923" i="11"/>
  <c r="C891" i="11"/>
  <c r="C1198" i="11"/>
  <c r="C1134" i="11"/>
  <c r="C1070" i="11"/>
  <c r="C1006" i="11"/>
  <c r="C942" i="11"/>
  <c r="C878" i="11"/>
  <c r="C838" i="11"/>
  <c r="C806" i="11"/>
  <c r="C774" i="11"/>
  <c r="C742" i="11"/>
  <c r="C710" i="11"/>
  <c r="C1173" i="11"/>
  <c r="C1109" i="11"/>
  <c r="C1045" i="11"/>
  <c r="C981" i="11"/>
  <c r="C917" i="11"/>
  <c r="C857" i="11"/>
  <c r="C825" i="11"/>
  <c r="C793" i="11"/>
  <c r="C761" i="11"/>
  <c r="C729" i="11"/>
  <c r="C697" i="11"/>
  <c r="C1178" i="11"/>
  <c r="C1114" i="11"/>
  <c r="C1050" i="11"/>
  <c r="C986" i="11"/>
  <c r="C922" i="11"/>
  <c r="C860" i="11"/>
  <c r="C828" i="11"/>
  <c r="C796" i="11"/>
  <c r="C764" i="11"/>
  <c r="C732" i="11"/>
  <c r="C700" i="11"/>
  <c r="C679" i="11"/>
  <c r="C663" i="11"/>
  <c r="C647" i="11"/>
  <c r="C631" i="11"/>
  <c r="C615" i="11"/>
  <c r="C599" i="11"/>
  <c r="C583" i="11"/>
  <c r="C567" i="11"/>
  <c r="C551" i="11"/>
  <c r="C535" i="11"/>
  <c r="C519" i="11"/>
  <c r="C503" i="11"/>
  <c r="C487" i="11"/>
  <c r="C471" i="11"/>
  <c r="C455" i="11"/>
  <c r="C439" i="11"/>
  <c r="C423" i="11"/>
  <c r="C407" i="11"/>
  <c r="C391" i="11"/>
  <c r="C375" i="11"/>
  <c r="C359" i="11"/>
  <c r="C343" i="11"/>
  <c r="C327" i="11"/>
  <c r="C311" i="11"/>
  <c r="C295" i="11"/>
  <c r="C279" i="11"/>
  <c r="C263" i="11"/>
  <c r="C247" i="11"/>
  <c r="C231" i="11"/>
  <c r="C215" i="11"/>
  <c r="C199" i="11"/>
  <c r="C1180" i="11"/>
  <c r="C1116" i="11"/>
  <c r="C1052" i="11"/>
  <c r="C988" i="11"/>
  <c r="C924" i="11"/>
  <c r="C1199" i="11"/>
  <c r="C1135" i="11"/>
  <c r="C1071" i="11"/>
  <c r="C1007" i="11"/>
  <c r="C943" i="11"/>
  <c r="C879" i="11"/>
  <c r="C1110" i="11"/>
  <c r="C982" i="11"/>
  <c r="C858" i="11"/>
  <c r="C794" i="11"/>
  <c r="C730" i="11"/>
  <c r="C1149" i="11"/>
  <c r="C1021" i="11"/>
  <c r="C893" i="11"/>
  <c r="C813" i="11"/>
  <c r="C749" i="11"/>
  <c r="C693" i="11"/>
  <c r="C1098" i="11"/>
  <c r="C970" i="11"/>
  <c r="C852" i="11"/>
  <c r="C788" i="11"/>
  <c r="C724" i="11"/>
  <c r="C675" i="11"/>
  <c r="C643" i="11"/>
  <c r="C611" i="11"/>
  <c r="C579" i="11"/>
  <c r="C547" i="11"/>
  <c r="C515" i="11"/>
  <c r="C483" i="11"/>
  <c r="C451" i="11"/>
  <c r="C419" i="11"/>
  <c r="C387" i="11"/>
  <c r="C355" i="11"/>
  <c r="C323" i="11"/>
  <c r="C291" i="11"/>
  <c r="C259" i="11"/>
  <c r="C227" i="11"/>
  <c r="C195" i="11"/>
  <c r="C1177" i="11"/>
  <c r="C1113" i="11"/>
  <c r="C1049" i="11"/>
  <c r="C985" i="11"/>
  <c r="C921" i="11"/>
  <c r="C859" i="11"/>
  <c r="C827" i="11"/>
  <c r="C795" i="11"/>
  <c r="C763" i="11"/>
  <c r="C731" i="11"/>
  <c r="C699" i="11"/>
  <c r="C678" i="11"/>
  <c r="C662" i="11"/>
  <c r="C646" i="11"/>
  <c r="C630" i="11"/>
  <c r="C614" i="11"/>
  <c r="C598" i="11"/>
  <c r="C582" i="11"/>
  <c r="C566" i="11"/>
  <c r="C550" i="11"/>
  <c r="C534" i="11"/>
  <c r="C518" i="11"/>
  <c r="C502" i="11"/>
  <c r="C486" i="11"/>
  <c r="C470" i="11"/>
  <c r="C454" i="11"/>
  <c r="C438" i="11"/>
  <c r="C422" i="11"/>
  <c r="C406" i="11"/>
  <c r="C390" i="11"/>
  <c r="C374" i="11"/>
  <c r="C358" i="11"/>
  <c r="C342" i="11"/>
  <c r="C326" i="11"/>
  <c r="C310" i="11"/>
  <c r="C294" i="11"/>
  <c r="C278" i="11"/>
  <c r="C262" i="11"/>
  <c r="C246" i="11"/>
  <c r="C230" i="11"/>
  <c r="C214" i="11"/>
  <c r="C198" i="11"/>
  <c r="C182" i="11"/>
  <c r="C1090" i="11"/>
  <c r="C962" i="11"/>
  <c r="C848" i="11"/>
  <c r="C784" i="11"/>
  <c r="C720" i="11"/>
  <c r="C673" i="11"/>
  <c r="C641" i="11"/>
  <c r="C609" i="11"/>
  <c r="C577" i="11"/>
  <c r="C545" i="11"/>
  <c r="C513" i="11"/>
  <c r="C481" i="11"/>
  <c r="C449" i="11"/>
  <c r="C417" i="11"/>
  <c r="C385" i="11"/>
  <c r="C353" i="11"/>
  <c r="C321" i="11"/>
  <c r="C289" i="11"/>
  <c r="C257" i="11"/>
  <c r="C225" i="11"/>
  <c r="C193" i="11"/>
  <c r="C171" i="11"/>
  <c r="C155" i="11"/>
  <c r="C139" i="11"/>
  <c r="C123" i="11"/>
  <c r="C107" i="11"/>
  <c r="C91" i="11"/>
  <c r="C75" i="11"/>
  <c r="C59" i="11"/>
  <c r="C43" i="11"/>
  <c r="C27" i="11"/>
  <c r="C82" i="11"/>
  <c r="C66" i="11"/>
  <c r="C50" i="11"/>
  <c r="C34" i="11"/>
  <c r="C18" i="11"/>
  <c r="C1106" i="11"/>
  <c r="C978" i="11"/>
  <c r="C856" i="11"/>
  <c r="C792" i="11"/>
  <c r="C728" i="11"/>
  <c r="C677" i="11"/>
  <c r="C645" i="11"/>
  <c r="C613" i="11"/>
  <c r="C581" i="11"/>
  <c r="C549" i="11"/>
  <c r="C517" i="11"/>
  <c r="C485" i="11"/>
  <c r="C453" i="11"/>
  <c r="C421" i="11"/>
  <c r="C389" i="11"/>
  <c r="C357" i="11"/>
  <c r="C325" i="11"/>
  <c r="C293" i="11"/>
  <c r="C261" i="11"/>
  <c r="C229" i="11"/>
  <c r="C197" i="11"/>
  <c r="C173" i="11"/>
  <c r="C157" i="11"/>
  <c r="C141" i="11"/>
  <c r="C125" i="11"/>
  <c r="C109" i="11"/>
  <c r="C93" i="11"/>
  <c r="C77" i="11"/>
  <c r="C61" i="11"/>
  <c r="C45" i="11"/>
  <c r="C29" i="11"/>
  <c r="C1169" i="11"/>
  <c r="C1041" i="11"/>
  <c r="C913" i="11"/>
  <c r="C823" i="11"/>
  <c r="C759" i="11"/>
  <c r="C695" i="11"/>
  <c r="C660" i="11"/>
  <c r="C628" i="11"/>
  <c r="C596" i="11"/>
  <c r="C564" i="11"/>
  <c r="C532" i="11"/>
  <c r="C500" i="11"/>
  <c r="C468" i="11"/>
  <c r="C436" i="11"/>
  <c r="C404" i="11"/>
  <c r="C372" i="11"/>
  <c r="C340" i="11"/>
  <c r="C1176" i="11"/>
  <c r="C1112" i="11"/>
  <c r="C1048" i="11"/>
  <c r="C984" i="11"/>
  <c r="C920" i="11"/>
  <c r="C1195" i="11"/>
  <c r="C1131" i="11"/>
  <c r="C1067" i="11"/>
  <c r="C1003" i="11"/>
  <c r="C939" i="11"/>
  <c r="C875" i="11"/>
  <c r="C1102" i="11"/>
  <c r="C974" i="11"/>
  <c r="C854" i="11"/>
  <c r="C790" i="11"/>
  <c r="C726" i="11"/>
  <c r="C1141" i="11"/>
  <c r="C1013" i="11"/>
  <c r="C885" i="11"/>
  <c r="C809" i="11"/>
  <c r="C745" i="11"/>
  <c r="C689" i="11"/>
  <c r="C1082" i="11"/>
  <c r="C954" i="11"/>
  <c r="C844" i="11"/>
  <c r="C780" i="11"/>
  <c r="C716" i="11"/>
  <c r="C671" i="11"/>
  <c r="C639" i="11"/>
  <c r="C607" i="11"/>
  <c r="C575" i="11"/>
  <c r="C543" i="11"/>
  <c r="C511" i="11"/>
  <c r="C479" i="11"/>
  <c r="C447" i="11"/>
  <c r="C415" i="11"/>
  <c r="C383" i="11"/>
  <c r="C351" i="11"/>
  <c r="C319" i="11"/>
  <c r="C287" i="11"/>
  <c r="C255" i="11"/>
  <c r="C223" i="11"/>
  <c r="C191" i="11"/>
  <c r="C1161" i="11"/>
  <c r="C1097" i="11"/>
  <c r="C1033" i="11"/>
  <c r="C969" i="11"/>
  <c r="C905" i="11"/>
  <c r="C851" i="11"/>
  <c r="C819" i="11"/>
  <c r="C787" i="11"/>
  <c r="C755" i="11"/>
  <c r="C723" i="11"/>
  <c r="C691" i="11"/>
  <c r="C674" i="11"/>
  <c r="C658" i="11"/>
  <c r="C642" i="11"/>
  <c r="C626" i="11"/>
  <c r="C610" i="11"/>
  <c r="C594" i="11"/>
  <c r="C578" i="11"/>
  <c r="C562" i="11"/>
  <c r="C546" i="11"/>
  <c r="C530" i="11"/>
  <c r="C514" i="11"/>
  <c r="C498" i="11"/>
  <c r="C482" i="11"/>
  <c r="C466" i="11"/>
  <c r="C450" i="11"/>
  <c r="C434" i="11"/>
  <c r="C418" i="11"/>
  <c r="C402" i="11"/>
  <c r="C386" i="11"/>
  <c r="C370" i="11"/>
  <c r="C354" i="11"/>
  <c r="C338" i="11"/>
  <c r="C322" i="11"/>
  <c r="C306" i="11"/>
  <c r="C290" i="11"/>
  <c r="C274" i="11"/>
  <c r="C258" i="11"/>
  <c r="C242" i="11"/>
  <c r="C226" i="11"/>
  <c r="C210" i="11"/>
  <c r="C194" i="11"/>
  <c r="C1186" i="11"/>
  <c r="C1058" i="11"/>
  <c r="C930" i="11"/>
  <c r="C832" i="11"/>
  <c r="C768" i="11"/>
  <c r="C704" i="11"/>
  <c r="C665" i="11"/>
  <c r="C633" i="11"/>
  <c r="C601" i="11"/>
  <c r="C569" i="11"/>
  <c r="C537" i="11"/>
  <c r="C505" i="11"/>
  <c r="C473" i="11"/>
  <c r="C441" i="11"/>
  <c r="C409" i="11"/>
  <c r="C377" i="11"/>
  <c r="C345" i="11"/>
  <c r="C313" i="11"/>
  <c r="C281" i="11"/>
  <c r="C249" i="11"/>
  <c r="C217" i="11"/>
  <c r="C185" i="11"/>
  <c r="C167" i="11"/>
  <c r="C151" i="11"/>
  <c r="C135" i="11"/>
  <c r="C119" i="11"/>
  <c r="C103" i="11"/>
  <c r="C87" i="11"/>
  <c r="C71" i="11"/>
  <c r="C55" i="11"/>
  <c r="C39" i="11"/>
  <c r="C23" i="11"/>
  <c r="C78" i="11"/>
  <c r="C62" i="11"/>
  <c r="C46" i="11"/>
  <c r="C30" i="11"/>
  <c r="C14" i="11"/>
  <c r="C1074" i="11"/>
  <c r="C946" i="11"/>
  <c r="C840" i="11"/>
  <c r="C776" i="11"/>
  <c r="C712" i="11"/>
  <c r="C669" i="11"/>
  <c r="C637" i="11"/>
  <c r="C605" i="11"/>
  <c r="C573" i="11"/>
  <c r="C541" i="11"/>
  <c r="C509" i="11"/>
  <c r="C477" i="11"/>
  <c r="C445" i="11"/>
  <c r="C413" i="11"/>
  <c r="C381" i="11"/>
  <c r="C349" i="11"/>
  <c r="C317" i="11"/>
  <c r="C285" i="11"/>
  <c r="C253" i="11"/>
  <c r="C221" i="11"/>
  <c r="C189" i="11"/>
  <c r="C169" i="11"/>
  <c r="C153" i="11"/>
  <c r="C137" i="11"/>
  <c r="C121" i="11"/>
  <c r="C105" i="11"/>
  <c r="C89" i="11"/>
  <c r="C73" i="11"/>
  <c r="C57" i="11"/>
  <c r="C41" i="11"/>
  <c r="C25" i="11"/>
  <c r="C1137" i="11"/>
  <c r="C1009" i="11"/>
  <c r="C881" i="11"/>
  <c r="C807" i="11"/>
  <c r="C743" i="11"/>
  <c r="C684" i="11"/>
  <c r="C652" i="11"/>
  <c r="C620" i="11"/>
  <c r="C588" i="11"/>
  <c r="C556" i="11"/>
  <c r="C524" i="11"/>
  <c r="C492" i="11"/>
  <c r="C460" i="11"/>
  <c r="C428" i="11"/>
  <c r="C396" i="11"/>
  <c r="C364" i="11"/>
  <c r="C332" i="11"/>
  <c r="C1144" i="11"/>
  <c r="C1016" i="11"/>
  <c r="C888" i="11"/>
  <c r="C1099" i="11"/>
  <c r="C971" i="11"/>
  <c r="C1166" i="11"/>
  <c r="C910" i="11"/>
  <c r="C758" i="11"/>
  <c r="C1077" i="11"/>
  <c r="C841" i="11"/>
  <c r="C713" i="11"/>
  <c r="C1018" i="11"/>
  <c r="C812" i="11"/>
  <c r="C687" i="11"/>
  <c r="C623" i="11"/>
  <c r="C559" i="11"/>
  <c r="C495" i="11"/>
  <c r="C431" i="11"/>
  <c r="C367" i="11"/>
  <c r="C303" i="11"/>
  <c r="C239" i="11"/>
  <c r="C1193" i="11"/>
  <c r="C1065" i="11"/>
  <c r="C937" i="11"/>
  <c r="C835" i="11"/>
  <c r="C771" i="11"/>
  <c r="C707" i="11"/>
  <c r="C666" i="11"/>
  <c r="C634" i="11"/>
  <c r="C602" i="11"/>
  <c r="C570" i="11"/>
  <c r="C538" i="11"/>
  <c r="C506" i="11"/>
  <c r="C474" i="11"/>
  <c r="C442" i="11"/>
  <c r="C410" i="11"/>
  <c r="C378" i="11"/>
  <c r="C346" i="11"/>
  <c r="C314" i="11"/>
  <c r="C282" i="11"/>
  <c r="C250" i="11"/>
  <c r="C218" i="11"/>
  <c r="C186" i="11"/>
  <c r="C994" i="11"/>
  <c r="C800" i="11"/>
  <c r="C681" i="11"/>
  <c r="C617" i="11"/>
  <c r="C553" i="11"/>
  <c r="C489" i="11"/>
  <c r="C425" i="11"/>
  <c r="C361" i="11"/>
  <c r="C297" i="11"/>
  <c r="C233" i="11"/>
  <c r="C175" i="11"/>
  <c r="C143" i="11"/>
  <c r="C111" i="11"/>
  <c r="C79" i="11"/>
  <c r="C47" i="11"/>
  <c r="C15" i="11"/>
  <c r="C54" i="11"/>
  <c r="C22" i="11"/>
  <c r="C1010" i="11"/>
  <c r="C808" i="11"/>
  <c r="C685" i="11"/>
  <c r="C621" i="11"/>
  <c r="C557" i="11"/>
  <c r="C493" i="11"/>
  <c r="C429" i="11"/>
  <c r="C365" i="11"/>
  <c r="C301" i="11"/>
  <c r="C237" i="11"/>
  <c r="C177" i="11"/>
  <c r="C145" i="11"/>
  <c r="C113" i="11"/>
  <c r="C81" i="11"/>
  <c r="C49" i="11"/>
  <c r="C17" i="11"/>
  <c r="C945" i="11"/>
  <c r="C775" i="11"/>
  <c r="C668" i="11"/>
  <c r="C604" i="11"/>
  <c r="C540" i="11"/>
  <c r="C476" i="11"/>
  <c r="C412" i="11"/>
  <c r="C348" i="11"/>
  <c r="C300" i="11"/>
  <c r="C1089" i="11"/>
  <c r="C961" i="11"/>
  <c r="C847" i="11"/>
  <c r="C783" i="11"/>
  <c r="C719" i="11"/>
  <c r="C672" i="11"/>
  <c r="C640" i="11"/>
  <c r="C608" i="11"/>
  <c r="C576" i="11"/>
  <c r="C544" i="11"/>
  <c r="C512" i="11"/>
  <c r="C480" i="11"/>
  <c r="C448" i="11"/>
  <c r="C416" i="11"/>
  <c r="C384" i="11"/>
  <c r="C352" i="11"/>
  <c r="C320" i="11"/>
  <c r="C288" i="11"/>
  <c r="C256" i="11"/>
  <c r="C224" i="11"/>
  <c r="C192" i="11"/>
  <c r="C170" i="11"/>
  <c r="C154" i="11"/>
  <c r="C138" i="11"/>
  <c r="C122" i="11"/>
  <c r="C106" i="11"/>
  <c r="C90" i="11"/>
  <c r="C196" i="11"/>
  <c r="C124" i="11"/>
  <c r="C64" i="11"/>
  <c r="C44" i="11"/>
  <c r="C164" i="11"/>
  <c r="C40" i="11"/>
  <c r="C144" i="11"/>
  <c r="C52" i="11"/>
  <c r="C220" i="11"/>
  <c r="C136" i="11"/>
  <c r="C76" i="11"/>
  <c r="C132" i="11"/>
  <c r="C236" i="11"/>
  <c r="C20" i="11"/>
  <c r="C1084" i="11"/>
  <c r="C956" i="11"/>
  <c r="C1167" i="11"/>
  <c r="C1039" i="11"/>
  <c r="C911" i="11"/>
  <c r="C1046" i="11"/>
  <c r="C826" i="11"/>
  <c r="C698" i="11"/>
  <c r="C957" i="11"/>
  <c r="C781" i="11"/>
  <c r="C1162" i="11"/>
  <c r="C906" i="11"/>
  <c r="C756" i="11"/>
  <c r="C659" i="11"/>
  <c r="C595" i="11"/>
  <c r="C531" i="11"/>
  <c r="C467" i="11"/>
  <c r="C403" i="11"/>
  <c r="C339" i="11"/>
  <c r="C275" i="11"/>
  <c r="C211" i="11"/>
  <c r="C1145" i="11"/>
  <c r="C1017" i="11"/>
  <c r="C889" i="11"/>
  <c r="C811" i="11"/>
  <c r="C747" i="11"/>
  <c r="C686" i="11"/>
  <c r="C654" i="11"/>
  <c r="C622" i="11"/>
  <c r="C590" i="11"/>
  <c r="C558" i="11"/>
  <c r="C526" i="11"/>
  <c r="C494" i="11"/>
  <c r="C462" i="11"/>
  <c r="C430" i="11"/>
  <c r="C398" i="11"/>
  <c r="C366" i="11"/>
  <c r="C334" i="11"/>
  <c r="C302" i="11"/>
  <c r="C270" i="11"/>
  <c r="C238" i="11"/>
  <c r="C206" i="11"/>
  <c r="C1154" i="11"/>
  <c r="C898" i="11"/>
  <c r="C752" i="11"/>
  <c r="C657" i="11"/>
  <c r="C593" i="11"/>
  <c r="C529" i="11"/>
  <c r="C465" i="11"/>
  <c r="C401" i="11"/>
  <c r="C337" i="11"/>
  <c r="C273" i="11"/>
  <c r="C209" i="11"/>
  <c r="C163" i="11"/>
  <c r="C131" i="11"/>
  <c r="C99" i="11"/>
  <c r="C67" i="11"/>
  <c r="C35" i="11"/>
  <c r="C74" i="11"/>
  <c r="C42" i="11"/>
  <c r="C1170" i="11"/>
  <c r="C914" i="11"/>
  <c r="C760" i="11"/>
  <c r="C661" i="11"/>
  <c r="C597" i="11"/>
  <c r="C533" i="11"/>
  <c r="C469" i="11"/>
  <c r="C405" i="11"/>
  <c r="C341" i="11"/>
  <c r="C277" i="11"/>
  <c r="C213" i="11"/>
  <c r="C165" i="11"/>
  <c r="C133" i="11"/>
  <c r="C101" i="11"/>
  <c r="C69" i="11"/>
  <c r="C37" i="11"/>
  <c r="C1105" i="11"/>
  <c r="C855" i="11"/>
  <c r="C727" i="11"/>
  <c r="C644" i="11"/>
  <c r="C580" i="11"/>
  <c r="C516" i="11"/>
  <c r="C452" i="11"/>
  <c r="C388" i="11"/>
  <c r="C324" i="11"/>
  <c r="C1185" i="11"/>
  <c r="C1057" i="11"/>
  <c r="C929" i="11"/>
  <c r="C831" i="11"/>
  <c r="C767" i="11"/>
  <c r="C703" i="11"/>
  <c r="C664" i="11"/>
  <c r="C632" i="11"/>
  <c r="C600" i="11"/>
  <c r="C568" i="11"/>
  <c r="C536" i="11"/>
  <c r="C504" i="11"/>
  <c r="C472" i="11"/>
  <c r="C440" i="11"/>
  <c r="C408" i="11"/>
  <c r="C376" i="11"/>
  <c r="C344" i="11"/>
  <c r="C312" i="11"/>
  <c r="C280" i="11"/>
  <c r="C248" i="11"/>
  <c r="C216" i="11"/>
  <c r="C184" i="11"/>
  <c r="C166" i="11"/>
  <c r="C150" i="11"/>
  <c r="C134" i="11"/>
  <c r="C118" i="11"/>
  <c r="C102" i="11"/>
  <c r="C292" i="11"/>
  <c r="C172" i="11"/>
  <c r="C108" i="11"/>
  <c r="C48" i="11"/>
  <c r="C28" i="11"/>
  <c r="C148" i="11"/>
  <c r="C268" i="11"/>
  <c r="C128" i="11"/>
  <c r="C36" i="11"/>
  <c r="C188" i="11"/>
  <c r="C120" i="11"/>
  <c r="C60" i="11"/>
  <c r="C86" i="11"/>
  <c r="C160" i="11"/>
  <c r="C1080" i="11"/>
  <c r="C952" i="11"/>
  <c r="C1163" i="11"/>
  <c r="C1035" i="11"/>
  <c r="C907" i="11"/>
  <c r="C1038" i="11"/>
  <c r="C822" i="11"/>
  <c r="C694" i="11"/>
  <c r="C949" i="11"/>
  <c r="C777" i="11"/>
  <c r="C1146" i="11"/>
  <c r="C890" i="11"/>
  <c r="C748" i="11"/>
  <c r="C655" i="11"/>
  <c r="C591" i="11"/>
  <c r="C527" i="11"/>
  <c r="C463" i="11"/>
  <c r="C399" i="11"/>
  <c r="C335" i="11"/>
  <c r="C271" i="11"/>
  <c r="C207" i="11"/>
  <c r="C1129" i="11"/>
  <c r="C1001" i="11"/>
  <c r="C873" i="11"/>
  <c r="C803" i="11"/>
  <c r="C739" i="11"/>
  <c r="C682" i="11"/>
  <c r="C650" i="11"/>
  <c r="C618" i="11"/>
  <c r="C586" i="11"/>
  <c r="C554" i="11"/>
  <c r="C522" i="11"/>
  <c r="C490" i="11"/>
  <c r="C458" i="11"/>
  <c r="C426" i="11"/>
  <c r="C394" i="11"/>
  <c r="C362" i="11"/>
  <c r="C330" i="11"/>
  <c r="C298" i="11"/>
  <c r="C266" i="11"/>
  <c r="C234" i="11"/>
  <c r="C202" i="11"/>
  <c r="C1122" i="11"/>
  <c r="C866" i="11"/>
  <c r="C736" i="11"/>
  <c r="C649" i="11"/>
  <c r="C585" i="11"/>
  <c r="C521" i="11"/>
  <c r="C457" i="11"/>
  <c r="C393" i="11"/>
  <c r="C329" i="11"/>
  <c r="C265" i="11"/>
  <c r="C201" i="11"/>
  <c r="C159" i="11"/>
  <c r="C127" i="11"/>
  <c r="C95" i="11"/>
  <c r="C63" i="11"/>
  <c r="C31" i="11"/>
  <c r="C70" i="11"/>
  <c r="C38" i="11"/>
  <c r="C1138" i="11"/>
  <c r="C882" i="11"/>
  <c r="C744" i="11"/>
  <c r="C653" i="11"/>
  <c r="C589" i="11"/>
  <c r="C525" i="11"/>
  <c r="C461" i="11"/>
  <c r="C397" i="11"/>
  <c r="C333" i="11"/>
  <c r="C269" i="11"/>
  <c r="C205" i="11"/>
  <c r="C161" i="11"/>
  <c r="C129" i="11"/>
  <c r="C97" i="11"/>
  <c r="C65" i="11"/>
  <c r="C33" i="11"/>
  <c r="C1073" i="11"/>
  <c r="C839" i="11"/>
  <c r="C711" i="11"/>
  <c r="C636" i="11"/>
  <c r="C572" i="11"/>
  <c r="C508" i="11"/>
  <c r="C444" i="11"/>
  <c r="C380" i="11"/>
  <c r="C316" i="11"/>
  <c r="C1153" i="11"/>
  <c r="C1025" i="11"/>
  <c r="C1148" i="11"/>
  <c r="C975" i="11"/>
  <c r="C1085" i="11"/>
  <c r="C820" i="11"/>
  <c r="C499" i="11"/>
  <c r="C243" i="11"/>
  <c r="C843" i="11"/>
  <c r="C638" i="11"/>
  <c r="C510" i="11"/>
  <c r="C382" i="11"/>
  <c r="C254" i="11"/>
  <c r="C816" i="11"/>
  <c r="C497" i="11"/>
  <c r="C241" i="11"/>
  <c r="C83" i="11"/>
  <c r="C26" i="11"/>
  <c r="C629" i="11"/>
  <c r="C373" i="11"/>
  <c r="C149" i="11"/>
  <c r="C21" i="11"/>
  <c r="C612" i="11"/>
  <c r="C356" i="11"/>
  <c r="C897" i="11"/>
  <c r="C751" i="11"/>
  <c r="C656" i="11"/>
  <c r="C592" i="11"/>
  <c r="C528" i="11"/>
  <c r="C464" i="11"/>
  <c r="C400" i="11"/>
  <c r="C336" i="11"/>
  <c r="C272" i="11"/>
  <c r="C208" i="11"/>
  <c r="C162" i="11"/>
  <c r="C130" i="11"/>
  <c r="C98" i="11"/>
  <c r="C156" i="11"/>
  <c r="C32" i="11"/>
  <c r="C100" i="11"/>
  <c r="C96" i="11"/>
  <c r="C168" i="11"/>
  <c r="C244" i="11"/>
  <c r="C112" i="11"/>
  <c r="C1020" i="11"/>
  <c r="C1174" i="11"/>
  <c r="C845" i="11"/>
  <c r="C692" i="11"/>
  <c r="C435" i="11"/>
  <c r="C183" i="11"/>
  <c r="C779" i="11"/>
  <c r="C606" i="11"/>
  <c r="C478" i="11"/>
  <c r="C350" i="11"/>
  <c r="C222" i="11"/>
  <c r="C690" i="11"/>
  <c r="C433" i="11"/>
  <c r="C179" i="11"/>
  <c r="C51" i="11"/>
  <c r="C1042" i="11"/>
  <c r="C565" i="11"/>
  <c r="C309" i="11"/>
  <c r="C117" i="11"/>
  <c r="C977" i="11"/>
  <c r="C548" i="11"/>
  <c r="C308" i="11"/>
  <c r="C865" i="11"/>
  <c r="C735" i="11"/>
  <c r="C648" i="11"/>
  <c r="C584" i="11"/>
  <c r="C520" i="11"/>
  <c r="C456" i="11"/>
  <c r="C392" i="11"/>
  <c r="C328" i="11"/>
  <c r="C264" i="11"/>
  <c r="C200" i="11"/>
  <c r="C158" i="11"/>
  <c r="C126" i="11"/>
  <c r="C94" i="11"/>
  <c r="C140" i="11"/>
  <c r="C16" i="11"/>
  <c r="C72" i="11"/>
  <c r="C84" i="11"/>
  <c r="C152" i="11"/>
  <c r="C180" i="11"/>
  <c r="C68" i="11"/>
  <c r="C892" i="11"/>
  <c r="C918" i="11"/>
  <c r="C717" i="11"/>
  <c r="C627" i="11"/>
  <c r="C371" i="11"/>
  <c r="C1081" i="11"/>
  <c r="C715" i="11"/>
  <c r="C574" i="11"/>
  <c r="C446" i="11"/>
  <c r="C318" i="11"/>
  <c r="C190" i="11"/>
  <c r="C625" i="11"/>
  <c r="C369" i="11"/>
  <c r="C147" i="11"/>
  <c r="C19" i="11"/>
  <c r="C824" i="11"/>
  <c r="C501" i="11"/>
  <c r="C245" i="11"/>
  <c r="C85" i="11"/>
  <c r="C791" i="11"/>
  <c r="C484" i="11"/>
  <c r="C1121" i="11"/>
  <c r="C815" i="11"/>
  <c r="C688" i="11"/>
  <c r="C624" i="11"/>
  <c r="C560" i="11"/>
  <c r="C496" i="11"/>
  <c r="C432" i="11"/>
  <c r="C368" i="11"/>
  <c r="C304" i="11"/>
  <c r="C240" i="11"/>
  <c r="C178" i="11"/>
  <c r="C146" i="11"/>
  <c r="C114" i="11"/>
  <c r="C260" i="11"/>
  <c r="C92" i="11"/>
  <c r="C276" i="11"/>
  <c r="C204" i="11"/>
  <c r="C284" i="11"/>
  <c r="C104" i="11"/>
  <c r="C56" i="11"/>
  <c r="C116" i="11"/>
  <c r="C1103" i="11"/>
  <c r="C762" i="11"/>
  <c r="C1034" i="11"/>
  <c r="C563" i="11"/>
  <c r="C307" i="11"/>
  <c r="C953" i="11"/>
  <c r="C670" i="11"/>
  <c r="C542" i="11"/>
  <c r="C414" i="11"/>
  <c r="C286" i="11"/>
  <c r="C1026" i="11"/>
  <c r="C561" i="11"/>
  <c r="C305" i="11"/>
  <c r="C115" i="11"/>
  <c r="C58" i="11"/>
  <c r="C696" i="11"/>
  <c r="C437" i="11"/>
  <c r="C181" i="11"/>
  <c r="C53" i="11"/>
  <c r="C676" i="11"/>
  <c r="C420" i="11"/>
  <c r="C993" i="11"/>
  <c r="C799" i="11"/>
  <c r="C680" i="11"/>
  <c r="C616" i="11"/>
  <c r="C552" i="11"/>
  <c r="C488" i="11"/>
  <c r="C424" i="11"/>
  <c r="C360" i="11"/>
  <c r="C296" i="11"/>
  <c r="C232" i="11"/>
  <c r="C174" i="11"/>
  <c r="C142" i="11"/>
  <c r="C110" i="11"/>
  <c r="C228" i="11"/>
  <c r="C80" i="11"/>
  <c r="C212" i="11"/>
  <c r="C176" i="11"/>
  <c r="C252" i="11"/>
  <c r="C88" i="11"/>
  <c r="C24" i="11"/>
</calcChain>
</file>

<file path=xl/sharedStrings.xml><?xml version="1.0" encoding="utf-8"?>
<sst xmlns="http://schemas.openxmlformats.org/spreadsheetml/2006/main" count="179" uniqueCount="141">
  <si>
    <t/>
  </si>
  <si>
    <t>M</t>
  </si>
  <si>
    <t>F</t>
  </si>
  <si>
    <t>T</t>
  </si>
  <si>
    <t>N</t>
  </si>
  <si>
    <t>AW</t>
  </si>
  <si>
    <t>D</t>
  </si>
  <si>
    <t>L</t>
  </si>
  <si>
    <t>J</t>
  </si>
  <si>
    <t>S</t>
  </si>
  <si>
    <t>AS</t>
  </si>
  <si>
    <t>H</t>
  </si>
  <si>
    <t>B</t>
  </si>
  <si>
    <t>I</t>
  </si>
  <si>
    <t>K</t>
  </si>
  <si>
    <t>C</t>
  </si>
  <si>
    <t>AA</t>
  </si>
  <si>
    <t>Y</t>
  </si>
  <si>
    <t>W</t>
  </si>
  <si>
    <t>P</t>
  </si>
  <si>
    <t>AM</t>
  </si>
  <si>
    <t>AL</t>
  </si>
  <si>
    <t>E</t>
  </si>
  <si>
    <t>V</t>
  </si>
  <si>
    <t>O</t>
  </si>
  <si>
    <t>R</t>
  </si>
  <si>
    <t>AJ</t>
  </si>
  <si>
    <t>AK</t>
  </si>
  <si>
    <t>BA</t>
  </si>
  <si>
    <t>G</t>
  </si>
  <si>
    <t>AN</t>
  </si>
  <si>
    <t>Z</t>
  </si>
  <si>
    <t>AC</t>
  </si>
  <si>
    <t>AT</t>
  </si>
  <si>
    <t>AE</t>
  </si>
  <si>
    <t>AI</t>
  </si>
  <si>
    <t>U</t>
  </si>
  <si>
    <t>AV</t>
  </si>
  <si>
    <t>Q</t>
  </si>
  <si>
    <t>X</t>
  </si>
  <si>
    <t>AB</t>
  </si>
  <si>
    <t>AD</t>
  </si>
  <si>
    <t>AF</t>
  </si>
  <si>
    <t>AG</t>
  </si>
  <si>
    <t>AH</t>
  </si>
  <si>
    <t>AO</t>
  </si>
  <si>
    <t>AP</t>
  </si>
  <si>
    <t>AQ</t>
  </si>
  <si>
    <t>AR</t>
  </si>
  <si>
    <t>AU</t>
  </si>
  <si>
    <t>AX</t>
  </si>
  <si>
    <t>AY</t>
  </si>
  <si>
    <t>AZ</t>
  </si>
  <si>
    <t>Cijfercode:</t>
  </si>
  <si>
    <t>Activiteitcode:</t>
  </si>
  <si>
    <t>Datum:</t>
  </si>
  <si>
    <t>Afronding:</t>
  </si>
  <si>
    <t>Cursusnaam:</t>
  </si>
  <si>
    <t>Taal: 1=Engels; 2=Nederlands</t>
  </si>
  <si>
    <t>gemaakte afrondingskeuze</t>
  </si>
  <si>
    <t>cijfer</t>
  </si>
  <si>
    <t>Course name:</t>
  </si>
  <si>
    <t>Course catalog n°:</t>
  </si>
  <si>
    <t>Name of lecturer:</t>
  </si>
  <si>
    <t>Exam/seminar/ paper/assignment:</t>
  </si>
  <si>
    <t>Date of exam/last seminar/deadline:</t>
  </si>
  <si>
    <t>Rounding method:</t>
  </si>
  <si>
    <t>Signature date :</t>
  </si>
  <si>
    <t>Signature lecturer:</t>
  </si>
  <si>
    <t>Grades to be used</t>
  </si>
  <si>
    <t>Description
English</t>
  </si>
  <si>
    <t>Omschrijving Nederlands</t>
  </si>
  <si>
    <t>Excellent</t>
  </si>
  <si>
    <t>Uitmuntend</t>
  </si>
  <si>
    <t>Good</t>
  </si>
  <si>
    <t>Goed</t>
  </si>
  <si>
    <t>RV</t>
  </si>
  <si>
    <t>Amply Satisfactory</t>
  </si>
  <si>
    <t>Ruim voldoende</t>
  </si>
  <si>
    <t>Passed</t>
  </si>
  <si>
    <t>Voldoende</t>
  </si>
  <si>
    <t>Unsatisfactory</t>
  </si>
  <si>
    <t>Onvoldoende</t>
  </si>
  <si>
    <t>ND</t>
  </si>
  <si>
    <t>Not Participated</t>
  </si>
  <si>
    <t>Niet deelgenomen</t>
  </si>
  <si>
    <t>A+</t>
  </si>
  <si>
    <t>Outstanding</t>
  </si>
  <si>
    <t>8,6-10,0</t>
  </si>
  <si>
    <t>A</t>
  </si>
  <si>
    <t>Very good</t>
  </si>
  <si>
    <t>Zeer goed</t>
  </si>
  <si>
    <t>8,0-8,5</t>
  </si>
  <si>
    <t>A-</t>
  </si>
  <si>
    <t>Really good</t>
  </si>
  <si>
    <t>Echt goed</t>
  </si>
  <si>
    <t>7,7-7,9</t>
  </si>
  <si>
    <t>B+</t>
  </si>
  <si>
    <t>7,4-7,6</t>
  </si>
  <si>
    <t>7,0-7,3</t>
  </si>
  <si>
    <t>B-</t>
  </si>
  <si>
    <t>Satisfactory</t>
  </si>
  <si>
    <t>Bevredigend</t>
  </si>
  <si>
    <t>6,7-6,9</t>
  </si>
  <si>
    <t>C+</t>
  </si>
  <si>
    <t>Reasonable</t>
  </si>
  <si>
    <t>Redelijk</t>
  </si>
  <si>
    <t>6,4-6,6</t>
  </si>
  <si>
    <t>Pass</t>
  </si>
  <si>
    <t>6,0-6,3</t>
  </si>
  <si>
    <t>C-</t>
  </si>
  <si>
    <t>Poor Pass</t>
  </si>
  <si>
    <t>Minimaal</t>
  </si>
  <si>
    <t>5,5-5,9</t>
  </si>
  <si>
    <t>D+</t>
  </si>
  <si>
    <t>Inadequate</t>
  </si>
  <si>
    <t>5,3-5,4</t>
  </si>
  <si>
    <t>5,1-5,2</t>
  </si>
  <si>
    <t>D-</t>
  </si>
  <si>
    <t>4,9-5,0</t>
  </si>
  <si>
    <t>Fail</t>
  </si>
  <si>
    <t>Ruim onvoldoende</t>
  </si>
  <si>
    <t>1,0-4,8</t>
  </si>
  <si>
    <t>vo(g) scale</t>
  </si>
  <si>
    <t>A-F scale</t>
  </si>
  <si>
    <t>Grade:</t>
  </si>
  <si>
    <t>First exam/resit/NA:</t>
  </si>
  <si>
    <t>Student number:</t>
  </si>
  <si>
    <t>Student name:</t>
  </si>
  <si>
    <t xml:space="preserve">Instruction grade registration </t>
  </si>
  <si>
    <t xml:space="preserve">Stap 1: Cursus informatie verzamelen: </t>
  </si>
  <si>
    <t>usis datum</t>
  </si>
  <si>
    <t>Studentnummer</t>
  </si>
  <si>
    <t xml:space="preserve">Due to Corona, it is not obligatory to include your digital signature, provided that the SSC receives the grades from your FSW-email address. </t>
  </si>
  <si>
    <t>Stap 2: Opmerkingenveld:</t>
  </si>
  <si>
    <t xml:space="preserve">Stap 3: Cijfers invoeren in usis: </t>
  </si>
  <si>
    <t>Grading with the V/O system</t>
  </si>
  <si>
    <r>
      <t xml:space="preserve">Step 3. Handing in the grades: 
</t>
    </r>
    <r>
      <rPr>
        <sz val="11"/>
        <color theme="1"/>
        <rFont val="Calibri"/>
        <family val="2"/>
        <scheme val="minor"/>
      </rPr>
      <t xml:space="preserve">  • Insert a picture of your signature in cell B9 and mail the grade list to ssc@leiden.edu
  • Print and scan: Go to 'Page lay out &gt; Print Area &gt; Set Print Area' and select cell A1 till the last grade in cell D… &gt; Print &gt; Sign &gt; Scan &gt; mail the grade list to ssc@leiden.edu </t>
    </r>
  </si>
  <si>
    <r>
      <rPr>
        <b/>
        <sz val="12"/>
        <color theme="1"/>
        <rFont val="Calibri"/>
        <family val="2"/>
        <scheme val="minor"/>
      </rPr>
      <t>Step 1. Course information &amp; grading</t>
    </r>
    <r>
      <rPr>
        <b/>
        <sz val="11"/>
        <color theme="1"/>
        <rFont val="Calibri"/>
        <family val="2"/>
        <scheme val="minor"/>
      </rPr>
      <t xml:space="preserve">
  •</t>
    </r>
    <r>
      <rPr>
        <sz val="11"/>
        <color theme="1"/>
        <rFont val="Calibri"/>
        <family val="2"/>
        <scheme val="minor"/>
      </rPr>
      <t xml:space="preserve"> Fill in cell B1 - B9
  • Choose in cell B7 the rounding method* 
*</t>
    </r>
    <r>
      <rPr>
        <sz val="9"/>
        <color theme="1"/>
        <rFont val="Calibri"/>
        <family val="2"/>
        <scheme val="minor"/>
      </rPr>
      <t>for Honours courses [640…], the grading table will appear in column H-J after entering the course code in B2)</t>
    </r>
  </si>
  <si>
    <t>please choose rounding method</t>
  </si>
  <si>
    <r>
      <t xml:space="preserve">Step 2. Student info &amp; grades column A + B + C 
</t>
    </r>
    <r>
      <rPr>
        <sz val="11"/>
        <color theme="1"/>
        <rFont val="Calibri"/>
        <family val="2"/>
        <scheme val="minor"/>
      </rPr>
      <t xml:space="preserve">  • Denote student numbers without the 's' in column A
  • If a student number is missing a digit, a pop up will show in the student row - Column E 
  • Use </t>
    </r>
    <r>
      <rPr>
        <b/>
        <sz val="11"/>
        <color theme="1"/>
        <rFont val="Calibri"/>
        <family val="2"/>
        <scheme val="minor"/>
      </rPr>
      <t xml:space="preserve">commas </t>
    </r>
    <r>
      <rPr>
        <sz val="11"/>
        <color theme="1"/>
        <rFont val="Calibri"/>
        <family val="2"/>
        <scheme val="minor"/>
      </rPr>
      <t xml:space="preserve">as grade separator and not points 
  • column D displays the final grades the SSC will process in uSis  (based on the chosen rounding method)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</si>
</sst>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\ d\,\ yyyy;@"/>
    <numFmt numFmtId="165" formatCode="0000000"/>
    <numFmt numFmtId="166" formatCode="d/mm/yyyy"/>
    <numFmt numFmtId="167" formatCode="0.0"/>
    <numFmt numFmtId="168" formatCode="dd/mm/yyyy"/>
    <numFmt numFmtId="169" formatCode="d/mm/yy;@"/>
  </numFmts>
  <fonts count="25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13"/>
      <color rgb="FFFF0000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i/>
      <sz val="11"/>
      <color theme="0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3" fillId="0" borderId="0"/>
    <xf numFmtId="0" fontId="13" fillId="0" borderId="0"/>
    <xf numFmtId="0" fontId="14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2" applyBorder="1"/>
    <xf numFmtId="0" fontId="3" fillId="0" borderId="0" xfId="4" applyProtection="1">
      <protection locked="0"/>
    </xf>
    <xf numFmtId="0" fontId="8" fillId="0" borderId="0" xfId="4" applyFont="1" applyProtection="1"/>
    <xf numFmtId="0" fontId="3" fillId="0" borderId="0" xfId="4" applyAlignment="1" applyProtection="1">
      <alignment horizontal="center"/>
      <protection locked="0"/>
    </xf>
    <xf numFmtId="0" fontId="3" fillId="0" borderId="0" xfId="4" applyProtection="1"/>
    <xf numFmtId="0" fontId="3" fillId="0" borderId="0" xfId="4" applyAlignment="1" applyProtection="1">
      <alignment horizontal="center"/>
    </xf>
    <xf numFmtId="49" fontId="3" fillId="0" borderId="0" xfId="4" applyNumberFormat="1" applyAlignment="1" applyProtection="1">
      <alignment horizontal="left"/>
      <protection locked="0"/>
    </xf>
    <xf numFmtId="0" fontId="0" fillId="0" borderId="4" xfId="0" applyBorder="1"/>
    <xf numFmtId="0" fontId="1" fillId="0" borderId="3" xfId="2" applyFont="1" applyBorder="1"/>
    <xf numFmtId="0" fontId="8" fillId="2" borderId="1" xfId="4" applyFont="1" applyFill="1" applyBorder="1" applyAlignment="1" applyProtection="1">
      <alignment vertical="center"/>
    </xf>
    <xf numFmtId="0" fontId="8" fillId="2" borderId="1" xfId="4" applyFont="1" applyFill="1" applyBorder="1" applyAlignment="1" applyProtection="1">
      <alignment horizontal="center" vertical="center"/>
    </xf>
    <xf numFmtId="0" fontId="3" fillId="2" borderId="1" xfId="4" applyFill="1" applyBorder="1" applyAlignment="1" applyProtection="1">
      <alignment horizontal="center" vertical="center"/>
    </xf>
    <xf numFmtId="0" fontId="0" fillId="2" borderId="1" xfId="4" applyFont="1" applyFill="1" applyBorder="1" applyAlignment="1" applyProtection="1">
      <alignment vertical="center"/>
    </xf>
    <xf numFmtId="0" fontId="8" fillId="4" borderId="1" xfId="4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5" fillId="0" borderId="0" xfId="0" applyFont="1" applyAlignment="1">
      <alignment horizontal="right" vertical="top"/>
    </xf>
    <xf numFmtId="0" fontId="8" fillId="5" borderId="1" xfId="4" applyFont="1" applyFill="1" applyBorder="1" applyAlignment="1" applyProtection="1">
      <alignment horizontal="center" vertical="justify"/>
      <protection locked="0"/>
    </xf>
    <xf numFmtId="0" fontId="8" fillId="5" borderId="1" xfId="4" applyFont="1" applyFill="1" applyBorder="1" applyAlignment="1" applyProtection="1">
      <alignment horizontal="left" wrapText="1"/>
      <protection locked="0"/>
    </xf>
    <xf numFmtId="0" fontId="8" fillId="6" borderId="1" xfId="4" applyFont="1" applyFill="1" applyBorder="1" applyAlignment="1" applyProtection="1">
      <alignment horizontal="center" vertical="center"/>
      <protection locked="0"/>
    </xf>
    <xf numFmtId="0" fontId="8" fillId="6" borderId="1" xfId="4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0" fontId="0" fillId="2" borderId="1" xfId="0" applyFill="1" applyBorder="1" applyAlignment="1">
      <alignment vertic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4" applyNumberFormat="1" applyFont="1" applyFill="1" applyBorder="1" applyProtection="1">
      <protection locked="0"/>
    </xf>
    <xf numFmtId="0" fontId="6" fillId="0" borderId="10" xfId="4" applyNumberFormat="1" applyFont="1" applyBorder="1" applyAlignment="1" applyProtection="1">
      <alignment horizontal="left" vertical="center" wrapText="1"/>
      <protection locked="0"/>
    </xf>
    <xf numFmtId="0" fontId="6" fillId="0" borderId="11" xfId="4" applyFont="1" applyBorder="1" applyAlignment="1" applyProtection="1">
      <alignment horizontal="left" vertical="center" wrapText="1"/>
      <protection locked="0"/>
    </xf>
    <xf numFmtId="0" fontId="6" fillId="0" borderId="11" xfId="4" applyFont="1" applyBorder="1" applyAlignment="1" applyProtection="1">
      <alignment horizontal="left" vertical="center"/>
      <protection locked="0"/>
    </xf>
    <xf numFmtId="164" fontId="6" fillId="0" borderId="11" xfId="4" applyNumberFormat="1" applyFont="1" applyBorder="1" applyAlignment="1" applyProtection="1">
      <alignment horizontal="left" vertical="center"/>
      <protection locked="0"/>
    </xf>
    <xf numFmtId="0" fontId="10" fillId="0" borderId="11" xfId="4" applyFont="1" applyBorder="1" applyAlignment="1" applyProtection="1">
      <alignment horizontal="left" vertical="center"/>
      <protection locked="0"/>
    </xf>
    <xf numFmtId="0" fontId="3" fillId="9" borderId="0" xfId="4" applyFill="1" applyProtection="1">
      <protection locked="0"/>
    </xf>
    <xf numFmtId="0" fontId="3" fillId="9" borderId="0" xfId="4" applyFill="1" applyAlignment="1" applyProtection="1">
      <alignment horizontal="center"/>
      <protection locked="0"/>
    </xf>
    <xf numFmtId="0" fontId="7" fillId="9" borderId="0" xfId="4" applyFont="1" applyFill="1" applyAlignment="1" applyProtection="1">
      <alignment horizontal="center"/>
    </xf>
    <xf numFmtId="164" fontId="6" fillId="9" borderId="0" xfId="4" applyNumberFormat="1" applyFont="1" applyFill="1" applyBorder="1" applyAlignment="1" applyProtection="1">
      <alignment horizontal="center" vertical="center"/>
      <protection locked="0"/>
    </xf>
    <xf numFmtId="0" fontId="3" fillId="9" borderId="0" xfId="4" applyFill="1" applyAlignment="1" applyProtection="1">
      <alignment horizontal="center" vertical="center"/>
      <protection locked="0"/>
    </xf>
    <xf numFmtId="0" fontId="3" fillId="9" borderId="0" xfId="4" applyFill="1" applyAlignment="1" applyProtection="1">
      <alignment horizontal="center"/>
    </xf>
    <xf numFmtId="0" fontId="4" fillId="9" borderId="0" xfId="4" applyFont="1" applyFill="1" applyAlignment="1" applyProtection="1">
      <alignment horizontal="center"/>
      <protection locked="0"/>
    </xf>
    <xf numFmtId="0" fontId="4" fillId="9" borderId="0" xfId="4" applyFont="1" applyFill="1" applyAlignment="1" applyProtection="1">
      <alignment horizontal="center"/>
    </xf>
    <xf numFmtId="0" fontId="3" fillId="9" borderId="0" xfId="4" applyFill="1" applyAlignment="1" applyProtection="1">
      <protection locked="0"/>
    </xf>
    <xf numFmtId="0" fontId="16" fillId="7" borderId="14" xfId="4" applyFont="1" applyFill="1" applyBorder="1" applyAlignment="1" applyProtection="1">
      <alignment horizontal="left" vertical="center"/>
      <protection locked="0"/>
    </xf>
    <xf numFmtId="49" fontId="0" fillId="9" borderId="0" xfId="4" applyNumberFormat="1" applyFont="1" applyFill="1" applyAlignment="1" applyProtection="1">
      <alignment horizontal="left"/>
      <protection locked="0"/>
    </xf>
    <xf numFmtId="49" fontId="3" fillId="9" borderId="0" xfId="4" applyNumberFormat="1" applyFill="1" applyAlignment="1" applyProtection="1">
      <alignment horizontal="left"/>
      <protection locked="0"/>
    </xf>
    <xf numFmtId="0" fontId="0" fillId="0" borderId="2" xfId="0" applyFill="1" applyBorder="1" applyAlignment="1">
      <alignment horizontal="left"/>
    </xf>
    <xf numFmtId="0" fontId="17" fillId="7" borderId="13" xfId="4" applyFont="1" applyFill="1" applyBorder="1" applyAlignment="1" applyProtection="1">
      <alignment horizontal="center" vertical="center"/>
      <protection locked="0"/>
    </xf>
    <xf numFmtId="167" fontId="0" fillId="0" borderId="17" xfId="4" applyNumberFormat="1" applyFont="1" applyFill="1" applyBorder="1" applyAlignment="1" applyProtection="1">
      <alignment horizontal="center"/>
      <protection locked="0"/>
    </xf>
    <xf numFmtId="167" fontId="3" fillId="0" borderId="17" xfId="4" applyNumberFormat="1" applyFill="1" applyBorder="1" applyAlignment="1" applyProtection="1">
      <alignment horizontal="center"/>
      <protection locked="0"/>
    </xf>
    <xf numFmtId="167" fontId="9" fillId="0" borderId="18" xfId="4" applyNumberFormat="1" applyFont="1" applyFill="1" applyBorder="1" applyAlignment="1" applyProtection="1">
      <alignment horizontal="center"/>
    </xf>
    <xf numFmtId="167" fontId="9" fillId="0" borderId="8" xfId="4" applyNumberFormat="1" applyFont="1" applyFill="1" applyBorder="1" applyAlignment="1" applyProtection="1">
      <alignment horizontal="center"/>
    </xf>
    <xf numFmtId="167" fontId="9" fillId="0" borderId="9" xfId="4" applyNumberFormat="1" applyFont="1" applyFill="1" applyBorder="1" applyAlignment="1" applyProtection="1">
      <alignment horizontal="center"/>
    </xf>
    <xf numFmtId="0" fontId="15" fillId="9" borderId="0" xfId="4" applyFont="1" applyFill="1" applyAlignment="1" applyProtection="1">
      <alignment vertical="top"/>
      <protection locked="0"/>
    </xf>
    <xf numFmtId="49" fontId="6" fillId="4" borderId="7" xfId="4" applyNumberFormat="1" applyFont="1" applyFill="1" applyBorder="1" applyAlignment="1" applyProtection="1">
      <alignment horizontal="left" vertical="center"/>
      <protection locked="0"/>
    </xf>
    <xf numFmtId="49" fontId="6" fillId="4" borderId="8" xfId="4" applyNumberFormat="1" applyFont="1" applyFill="1" applyBorder="1" applyAlignment="1" applyProtection="1">
      <alignment horizontal="left" vertical="center"/>
      <protection locked="0"/>
    </xf>
    <xf numFmtId="49" fontId="6" fillId="4" borderId="8" xfId="4" applyNumberFormat="1" applyFont="1" applyFill="1" applyBorder="1" applyAlignment="1" applyProtection="1">
      <alignment horizontal="justify" vertical="center"/>
      <protection locked="0"/>
    </xf>
    <xf numFmtId="49" fontId="6" fillId="4" borderId="8" xfId="4" applyNumberFormat="1" applyFont="1" applyFill="1" applyBorder="1" applyAlignment="1" applyProtection="1">
      <alignment horizontal="left" vertical="center" wrapText="1"/>
      <protection locked="0"/>
    </xf>
    <xf numFmtId="49" fontId="6" fillId="4" borderId="9" xfId="4" applyNumberFormat="1" applyFont="1" applyFill="1" applyBorder="1" applyAlignment="1" applyProtection="1">
      <alignment horizontal="left" vertical="center"/>
      <protection locked="0"/>
    </xf>
    <xf numFmtId="49" fontId="17" fillId="7" borderId="13" xfId="4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4" applyNumberFormat="1" applyFont="1" applyFill="1" applyBorder="1" applyAlignment="1" applyProtection="1">
      <alignment horizontal="left"/>
      <protection locked="0"/>
    </xf>
    <xf numFmtId="0" fontId="0" fillId="9" borderId="0" xfId="0" applyFill="1"/>
    <xf numFmtId="0" fontId="0" fillId="9" borderId="0" xfId="0" applyFill="1" applyAlignment="1">
      <alignment horizontal="center"/>
    </xf>
    <xf numFmtId="166" fontId="0" fillId="9" borderId="0" xfId="0" applyNumberFormat="1" applyFill="1" applyAlignment="1">
      <alignment horizontal="center"/>
    </xf>
    <xf numFmtId="0" fontId="4" fillId="9" borderId="0" xfId="0" applyFont="1" applyFill="1"/>
    <xf numFmtId="0" fontId="0" fillId="9" borderId="4" xfId="0" applyFill="1" applyBorder="1"/>
    <xf numFmtId="169" fontId="6" fillId="0" borderId="11" xfId="4" applyNumberFormat="1" applyFont="1" applyBorder="1" applyAlignment="1" applyProtection="1">
      <alignment horizontal="left" vertical="center"/>
    </xf>
    <xf numFmtId="0" fontId="0" fillId="9" borderId="0" xfId="0" applyFill="1" applyBorder="1"/>
    <xf numFmtId="0" fontId="0" fillId="9" borderId="27" xfId="0" applyFill="1" applyBorder="1" applyAlignment="1">
      <alignment horizontal="center"/>
    </xf>
    <xf numFmtId="0" fontId="17" fillId="9" borderId="0" xfId="0" applyFont="1" applyFill="1" applyBorder="1" applyAlignment="1">
      <alignment vertical="center"/>
    </xf>
    <xf numFmtId="0" fontId="17" fillId="9" borderId="27" xfId="0" applyFont="1" applyFill="1" applyBorder="1" applyAlignment="1"/>
    <xf numFmtId="0" fontId="17" fillId="9" borderId="28" xfId="0" applyFont="1" applyFill="1" applyBorder="1" applyAlignment="1"/>
    <xf numFmtId="0" fontId="6" fillId="9" borderId="20" xfId="0" applyFont="1" applyFill="1" applyBorder="1" applyAlignment="1">
      <alignment vertical="center"/>
    </xf>
    <xf numFmtId="0" fontId="6" fillId="9" borderId="23" xfId="0" applyFont="1" applyFill="1" applyBorder="1"/>
    <xf numFmtId="0" fontId="6" fillId="9" borderId="25" xfId="0" applyFont="1" applyFill="1" applyBorder="1"/>
    <xf numFmtId="166" fontId="6" fillId="9" borderId="0" xfId="0" applyNumberFormat="1" applyFont="1" applyFill="1" applyBorder="1" applyAlignment="1">
      <alignment horizontal="left"/>
    </xf>
    <xf numFmtId="0" fontId="17" fillId="9" borderId="27" xfId="0" applyFont="1" applyFill="1" applyBorder="1" applyAlignment="1">
      <alignment vertical="center"/>
    </xf>
    <xf numFmtId="0" fontId="17" fillId="9" borderId="28" xfId="0" applyFont="1" applyFill="1" applyBorder="1" applyAlignment="1">
      <alignment vertical="center"/>
    </xf>
    <xf numFmtId="166" fontId="0" fillId="9" borderId="28" xfId="0" applyNumberFormat="1" applyFill="1" applyBorder="1" applyAlignment="1">
      <alignment horizontal="center"/>
    </xf>
    <xf numFmtId="0" fontId="17" fillId="9" borderId="5" xfId="0" applyFont="1" applyFill="1" applyBorder="1" applyAlignment="1">
      <alignment horizontal="left" vertical="center"/>
    </xf>
    <xf numFmtId="0" fontId="0" fillId="9" borderId="0" xfId="0" applyFont="1" applyFill="1" applyBorder="1"/>
    <xf numFmtId="0" fontId="0" fillId="9" borderId="0" xfId="0" applyFont="1" applyFill="1"/>
    <xf numFmtId="166" fontId="0" fillId="9" borderId="0" xfId="0" applyNumberFormat="1" applyFont="1" applyFill="1" applyAlignment="1">
      <alignment horizontal="center"/>
    </xf>
    <xf numFmtId="49" fontId="3" fillId="3" borderId="23" xfId="4" applyNumberFormat="1" applyFont="1" applyFill="1" applyBorder="1" applyProtection="1"/>
    <xf numFmtId="166" fontId="3" fillId="3" borderId="24" xfId="4" applyNumberFormat="1" applyFont="1" applyFill="1" applyBorder="1" applyAlignment="1" applyProtection="1">
      <alignment horizontal="center"/>
    </xf>
    <xf numFmtId="49" fontId="3" fillId="3" borderId="25" xfId="4" applyNumberFormat="1" applyFont="1" applyFill="1" applyBorder="1" applyProtection="1"/>
    <xf numFmtId="166" fontId="3" fillId="3" borderId="12" xfId="4" applyNumberFormat="1" applyFont="1" applyFill="1" applyBorder="1" applyAlignment="1" applyProtection="1">
      <alignment horizontal="center"/>
    </xf>
    <xf numFmtId="0" fontId="3" fillId="9" borderId="0" xfId="4" applyFont="1" applyFill="1" applyAlignment="1" applyProtection="1">
      <protection locked="0"/>
    </xf>
    <xf numFmtId="0" fontId="3" fillId="0" borderId="0" xfId="4" applyFont="1" applyAlignment="1" applyProtection="1">
      <protection locked="0"/>
    </xf>
    <xf numFmtId="0" fontId="20" fillId="9" borderId="0" xfId="4" applyFont="1" applyFill="1" applyAlignment="1" applyProtection="1">
      <protection locked="0"/>
    </xf>
    <xf numFmtId="0" fontId="21" fillId="9" borderId="0" xfId="4" applyFont="1" applyFill="1" applyAlignment="1" applyProtection="1">
      <alignment horizontal="left" vertical="center" wrapText="1"/>
      <protection locked="0"/>
    </xf>
    <xf numFmtId="0" fontId="22" fillId="9" borderId="0" xfId="4" applyFont="1" applyFill="1" applyAlignment="1" applyProtection="1">
      <alignment horizontal="center" vertical="center" wrapText="1"/>
      <protection locked="0"/>
    </xf>
    <xf numFmtId="0" fontId="0" fillId="9" borderId="0" xfId="4" applyFont="1" applyFill="1" applyAlignment="1" applyProtection="1">
      <alignment horizontal="center"/>
      <protection locked="0"/>
    </xf>
    <xf numFmtId="0" fontId="19" fillId="10" borderId="12" xfId="4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/>
    <xf numFmtId="0" fontId="0" fillId="0" borderId="0" xfId="0" applyFill="1" applyBorder="1" applyAlignment="1">
      <alignment horizontal="left"/>
    </xf>
    <xf numFmtId="0" fontId="17" fillId="11" borderId="5" xfId="4" applyFont="1" applyFill="1" applyBorder="1" applyAlignment="1" applyProtection="1">
      <alignment horizontal="center" vertical="center"/>
      <protection locked="0"/>
    </xf>
    <xf numFmtId="0" fontId="17" fillId="12" borderId="13" xfId="4" applyFont="1" applyFill="1" applyBorder="1" applyAlignment="1" applyProtection="1">
      <alignment horizontal="center" vertical="center"/>
      <protection locked="0"/>
    </xf>
    <xf numFmtId="0" fontId="0" fillId="3" borderId="0" xfId="4" applyNumberFormat="1" applyFont="1" applyFill="1" applyBorder="1" applyAlignment="1" applyProtection="1">
      <alignment horizontal="center"/>
    </xf>
    <xf numFmtId="0" fontId="18" fillId="8" borderId="5" xfId="0" applyFont="1" applyFill="1" applyBorder="1" applyAlignment="1">
      <alignment horizontal="center" vertical="center"/>
    </xf>
    <xf numFmtId="167" fontId="18" fillId="8" borderId="27" xfId="0" applyNumberFormat="1" applyFont="1" applyFill="1" applyBorder="1" applyAlignment="1">
      <alignment horizontal="center" vertical="center"/>
    </xf>
    <xf numFmtId="166" fontId="18" fillId="8" borderId="28" xfId="0" applyNumberFormat="1" applyFont="1" applyFill="1" applyBorder="1" applyAlignment="1">
      <alignment horizontal="center" vertical="center"/>
    </xf>
    <xf numFmtId="0" fontId="22" fillId="9" borderId="0" xfId="4" applyFont="1" applyFill="1" applyBorder="1" applyAlignment="1" applyProtection="1">
      <alignment horizontal="center" vertical="center"/>
      <protection locked="0"/>
    </xf>
    <xf numFmtId="0" fontId="17" fillId="4" borderId="6" xfId="4" applyFont="1" applyFill="1" applyBorder="1" applyAlignment="1" applyProtection="1">
      <alignment horizontal="left" vertical="top" wrapText="1"/>
      <protection locked="0"/>
    </xf>
    <xf numFmtId="0" fontId="17" fillId="4" borderId="19" xfId="4" applyFont="1" applyFill="1" applyBorder="1" applyAlignment="1" applyProtection="1">
      <alignment horizontal="left" vertical="top" wrapText="1"/>
      <protection locked="0"/>
    </xf>
    <xf numFmtId="0" fontId="17" fillId="4" borderId="16" xfId="4" applyFont="1" applyFill="1" applyBorder="1" applyAlignment="1" applyProtection="1">
      <alignment horizontal="left" vertical="top" wrapText="1"/>
      <protection locked="0"/>
    </xf>
    <xf numFmtId="165" fontId="12" fillId="9" borderId="0" xfId="4" applyNumberFormat="1" applyFont="1" applyFill="1" applyBorder="1" applyAlignment="1" applyProtection="1">
      <alignment horizontal="left"/>
    </xf>
    <xf numFmtId="165" fontId="12" fillId="9" borderId="0" xfId="4" applyNumberFormat="1" applyFont="1" applyFill="1" applyAlignment="1" applyProtection="1">
      <alignment horizontal="left"/>
    </xf>
    <xf numFmtId="0" fontId="6" fillId="4" borderId="15" xfId="4" applyFont="1" applyFill="1" applyBorder="1" applyAlignment="1" applyProtection="1">
      <alignment horizontal="left" vertical="top" wrapText="1"/>
      <protection locked="0"/>
    </xf>
    <xf numFmtId="0" fontId="6" fillId="4" borderId="16" xfId="4" applyFont="1" applyFill="1" applyBorder="1" applyAlignment="1" applyProtection="1">
      <alignment horizontal="left" vertical="top" wrapText="1"/>
      <protection locked="0"/>
    </xf>
    <xf numFmtId="0" fontId="0" fillId="9" borderId="5" xfId="0" applyFill="1" applyBorder="1" applyAlignment="1">
      <alignment horizontal="left" vertical="center" wrapText="1"/>
    </xf>
    <xf numFmtId="0" fontId="0" fillId="9" borderId="27" xfId="0" applyFill="1" applyBorder="1" applyAlignment="1">
      <alignment horizontal="left" vertical="center" wrapText="1"/>
    </xf>
    <xf numFmtId="0" fontId="0" fillId="9" borderId="2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/>
    </xf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168" fontId="0" fillId="4" borderId="24" xfId="0" applyNumberFormat="1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164" fontId="24" fillId="9" borderId="0" xfId="4" applyNumberFormat="1" applyFont="1" applyFill="1" applyBorder="1" applyAlignment="1" applyProtection="1"/>
  </cellXfs>
  <cellStyles count="7">
    <cellStyle name="Normal" xfId="0" builtinId="0"/>
    <cellStyle name="Normal 3" xfId="3"/>
    <cellStyle name="Standaard 2" xfId="1"/>
    <cellStyle name="Standaard 3" xfId="2"/>
    <cellStyle name="Standaard 4" xfId="4"/>
    <cellStyle name="Standaard 5" xfId="5"/>
    <cellStyle name="Standaard 6" xfId="6"/>
  </cellStyles>
  <dxfs count="12">
    <dxf>
      <font>
        <b/>
        <i val="0"/>
        <color rgb="FFFF9999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CCFFFF"/>
      <color rgb="FFFF9999"/>
      <color rgb="FFFFFFCC"/>
      <color rgb="FFFFFFE7"/>
      <color rgb="FFFFFF99"/>
      <color rgb="FFFFFF66"/>
      <color rgb="FFFFDBB7"/>
      <color rgb="FFFF7C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SW/OSC-TAKEN/Cijferverwerking/Formats%20voor%20docenten/SSC%20List%20of%20gra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SW/@GMT-2016.11.03-06.01.03/OSC-TAKEN/Deelnemerslijsten/LEI2116%20format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list"/>
    </sheetNames>
    <sheetDataSet>
      <sheetData sheetId="0">
        <row r="1">
          <cell r="A1" t="str">
            <v>please choose rounding method</v>
          </cell>
        </row>
        <row r="2">
          <cell r="A2" t="str">
            <v>rounding to halves except between 5 and 6</v>
          </cell>
        </row>
        <row r="3">
          <cell r="A3" t="str">
            <v>rounding to one decimal except between 5 and 6</v>
          </cell>
        </row>
        <row r="4">
          <cell r="A4" t="str">
            <v>rounding to one decimal place</v>
          </cell>
        </row>
        <row r="5">
          <cell r="A5" t="str">
            <v>A-F (American grading system)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tallen"/>
      <sheetName val="hc deeln"/>
      <sheetName val="wg deeln"/>
      <sheetName val="presentie"/>
      <sheetName val="cijferlijst"/>
    </sheetNames>
    <sheetDataSet>
      <sheetData sheetId="0">
        <row r="16">
          <cell r="N16" t="str">
            <v>please indicate here which column on worksheet presentie contains the grades</v>
          </cell>
          <cell r="O16">
            <v>0</v>
          </cell>
        </row>
        <row r="17">
          <cell r="N17" t="str">
            <v>B</v>
          </cell>
          <cell r="O17">
            <v>0</v>
          </cell>
        </row>
        <row r="18">
          <cell r="N18" t="str">
            <v>C</v>
          </cell>
          <cell r="O18">
            <v>1</v>
          </cell>
        </row>
        <row r="19">
          <cell r="N19" t="str">
            <v>D</v>
          </cell>
          <cell r="O19">
            <v>2</v>
          </cell>
        </row>
        <row r="20">
          <cell r="N20" t="str">
            <v>E</v>
          </cell>
          <cell r="O20">
            <v>3</v>
          </cell>
        </row>
        <row r="21">
          <cell r="N21" t="str">
            <v>F</v>
          </cell>
          <cell r="O21">
            <v>4</v>
          </cell>
        </row>
        <row r="22">
          <cell r="N22" t="str">
            <v>G</v>
          </cell>
          <cell r="O22">
            <v>5</v>
          </cell>
        </row>
        <row r="23">
          <cell r="N23" t="str">
            <v>H</v>
          </cell>
          <cell r="O23">
            <v>6</v>
          </cell>
        </row>
        <row r="24">
          <cell r="N24" t="str">
            <v>I</v>
          </cell>
          <cell r="O24">
            <v>7</v>
          </cell>
        </row>
        <row r="25">
          <cell r="N25" t="str">
            <v>J</v>
          </cell>
          <cell r="O25">
            <v>8</v>
          </cell>
        </row>
        <row r="26">
          <cell r="N26" t="str">
            <v>K</v>
          </cell>
          <cell r="O26">
            <v>9</v>
          </cell>
        </row>
        <row r="27">
          <cell r="N27" t="str">
            <v>L</v>
          </cell>
          <cell r="O27">
            <v>10</v>
          </cell>
        </row>
        <row r="28">
          <cell r="N28" t="str">
            <v>M</v>
          </cell>
          <cell r="O28">
            <v>11</v>
          </cell>
        </row>
        <row r="29">
          <cell r="N29" t="str">
            <v>N</v>
          </cell>
          <cell r="O29">
            <v>12</v>
          </cell>
        </row>
        <row r="30">
          <cell r="N30" t="str">
            <v>O</v>
          </cell>
          <cell r="O30">
            <v>13</v>
          </cell>
        </row>
        <row r="31">
          <cell r="N31" t="str">
            <v>P</v>
          </cell>
          <cell r="O31">
            <v>14</v>
          </cell>
        </row>
        <row r="32">
          <cell r="N32" t="str">
            <v>Q</v>
          </cell>
          <cell r="O32">
            <v>15</v>
          </cell>
        </row>
        <row r="33">
          <cell r="N33" t="str">
            <v>R</v>
          </cell>
          <cell r="O33">
            <v>16</v>
          </cell>
        </row>
        <row r="34">
          <cell r="N34" t="str">
            <v>S</v>
          </cell>
          <cell r="O34">
            <v>17</v>
          </cell>
        </row>
        <row r="35">
          <cell r="N35" t="str">
            <v>T</v>
          </cell>
          <cell r="O35">
            <v>18</v>
          </cell>
        </row>
        <row r="36">
          <cell r="N36" t="str">
            <v>U</v>
          </cell>
          <cell r="O36">
            <v>19</v>
          </cell>
        </row>
        <row r="37">
          <cell r="N37" t="str">
            <v>V</v>
          </cell>
          <cell r="O37">
            <v>20</v>
          </cell>
        </row>
        <row r="38">
          <cell r="N38" t="str">
            <v>W</v>
          </cell>
          <cell r="O38">
            <v>21</v>
          </cell>
        </row>
        <row r="39">
          <cell r="N39" t="str">
            <v>X</v>
          </cell>
          <cell r="O39">
            <v>22</v>
          </cell>
        </row>
        <row r="40">
          <cell r="N40" t="str">
            <v>Y</v>
          </cell>
          <cell r="O40">
            <v>23</v>
          </cell>
        </row>
        <row r="41">
          <cell r="N41" t="str">
            <v>Z</v>
          </cell>
          <cell r="O41">
            <v>24</v>
          </cell>
        </row>
        <row r="42">
          <cell r="N42" t="str">
            <v>AA</v>
          </cell>
          <cell r="O42">
            <v>25</v>
          </cell>
        </row>
        <row r="43">
          <cell r="N43" t="str">
            <v>AB</v>
          </cell>
          <cell r="O43">
            <v>26</v>
          </cell>
        </row>
        <row r="44">
          <cell r="N44" t="str">
            <v>AC</v>
          </cell>
          <cell r="O44">
            <v>27</v>
          </cell>
        </row>
        <row r="45">
          <cell r="N45" t="str">
            <v>AD</v>
          </cell>
          <cell r="O45">
            <v>28</v>
          </cell>
        </row>
        <row r="46">
          <cell r="N46" t="str">
            <v>AE</v>
          </cell>
          <cell r="O46">
            <v>29</v>
          </cell>
        </row>
        <row r="47">
          <cell r="N47" t="str">
            <v>AF</v>
          </cell>
          <cell r="O47">
            <v>30</v>
          </cell>
        </row>
        <row r="48">
          <cell r="N48" t="str">
            <v>AG</v>
          </cell>
          <cell r="O48">
            <v>31</v>
          </cell>
        </row>
        <row r="49">
          <cell r="N49" t="str">
            <v>AH</v>
          </cell>
          <cell r="O49">
            <v>32</v>
          </cell>
        </row>
        <row r="50">
          <cell r="N50" t="str">
            <v>AI</v>
          </cell>
          <cell r="O50">
            <v>33</v>
          </cell>
        </row>
        <row r="51">
          <cell r="N51" t="str">
            <v>AJ</v>
          </cell>
          <cell r="O51">
            <v>34</v>
          </cell>
        </row>
        <row r="52">
          <cell r="N52" t="str">
            <v>AK</v>
          </cell>
          <cell r="O52">
            <v>35</v>
          </cell>
        </row>
        <row r="53">
          <cell r="N53" t="str">
            <v>AL</v>
          </cell>
          <cell r="O53">
            <v>36</v>
          </cell>
        </row>
        <row r="54">
          <cell r="N54" t="str">
            <v>AM</v>
          </cell>
          <cell r="O54">
            <v>37</v>
          </cell>
        </row>
        <row r="55">
          <cell r="N55" t="str">
            <v>AN</v>
          </cell>
          <cell r="O55">
            <v>38</v>
          </cell>
        </row>
        <row r="56">
          <cell r="N56" t="str">
            <v>AO</v>
          </cell>
          <cell r="O56">
            <v>39</v>
          </cell>
        </row>
        <row r="57">
          <cell r="N57" t="str">
            <v>AP</v>
          </cell>
          <cell r="O57">
            <v>40</v>
          </cell>
        </row>
        <row r="58">
          <cell r="N58" t="str">
            <v>AQ</v>
          </cell>
          <cell r="O58">
            <v>41</v>
          </cell>
        </row>
        <row r="59">
          <cell r="N59" t="str">
            <v>AR</v>
          </cell>
          <cell r="O59">
            <v>42</v>
          </cell>
        </row>
        <row r="60">
          <cell r="N60" t="str">
            <v>AS</v>
          </cell>
          <cell r="O60">
            <v>43</v>
          </cell>
        </row>
        <row r="61">
          <cell r="N61" t="str">
            <v>AT</v>
          </cell>
          <cell r="O61">
            <v>44</v>
          </cell>
        </row>
        <row r="62">
          <cell r="N62" t="str">
            <v>AU</v>
          </cell>
          <cell r="O62">
            <v>45</v>
          </cell>
        </row>
        <row r="63">
          <cell r="N63" t="str">
            <v>AV</v>
          </cell>
          <cell r="O63">
            <v>46</v>
          </cell>
        </row>
        <row r="64">
          <cell r="N64" t="str">
            <v>AW</v>
          </cell>
          <cell r="O64">
            <v>47</v>
          </cell>
        </row>
        <row r="65">
          <cell r="N65" t="str">
            <v>AX</v>
          </cell>
          <cell r="O65">
            <v>48</v>
          </cell>
        </row>
        <row r="66">
          <cell r="N66" t="str">
            <v>AY</v>
          </cell>
          <cell r="O66">
            <v>49</v>
          </cell>
        </row>
        <row r="67">
          <cell r="N67" t="str">
            <v>AZ</v>
          </cell>
          <cell r="O67">
            <v>50</v>
          </cell>
        </row>
      </sheetData>
      <sheetData sheetId="1"/>
      <sheetData sheetId="2"/>
      <sheetData sheetId="3">
        <row r="1">
          <cell r="N1" t="str">
            <v/>
          </cell>
        </row>
      </sheetData>
      <sheetData sheetId="4">
        <row r="1">
          <cell r="A1" t="str">
            <v>please choose rounding method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8"/>
  <sheetViews>
    <sheetView tabSelected="1" zoomScaleNormal="100" zoomScaleSheetLayoutView="100" workbookViewId="0">
      <selection activeCell="C4" sqref="C4"/>
    </sheetView>
  </sheetViews>
  <sheetFormatPr defaultRowHeight="15"/>
  <cols>
    <col min="1" max="1" width="19.28515625" style="9" customWidth="1"/>
    <col min="2" max="2" width="36.5703125" style="4" customWidth="1"/>
    <col min="3" max="3" width="10.28515625" style="6" customWidth="1"/>
    <col min="4" max="4" width="12.28515625" style="8" customWidth="1"/>
    <col min="5" max="5" width="5.5703125" style="89" customWidth="1"/>
    <col min="6" max="6" width="63.7109375" style="4" customWidth="1"/>
    <col min="7" max="7" width="3.5703125" style="33" customWidth="1"/>
    <col min="8" max="49" width="9.140625" style="33"/>
    <col min="50" max="16384" width="9.140625" style="4"/>
  </cols>
  <sheetData>
    <row r="1" spans="1:10" ht="35.25" customHeight="1" thickBot="1">
      <c r="A1" s="53" t="s">
        <v>61</v>
      </c>
      <c r="B1" s="28"/>
      <c r="C1" s="93"/>
      <c r="D1" s="88"/>
      <c r="E1" s="88"/>
      <c r="F1" s="42" t="s">
        <v>129</v>
      </c>
      <c r="H1" s="106" t="s">
        <v>136</v>
      </c>
      <c r="I1" s="106"/>
      <c r="J1" s="106"/>
    </row>
    <row r="2" spans="1:10" ht="40.5" customHeight="1" thickTop="1">
      <c r="A2" s="54" t="s">
        <v>62</v>
      </c>
      <c r="B2" s="29"/>
      <c r="C2" s="34"/>
      <c r="D2" s="88"/>
      <c r="E2" s="88"/>
      <c r="F2" s="112" t="s">
        <v>138</v>
      </c>
      <c r="H2" s="91" t="s">
        <v>73</v>
      </c>
      <c r="I2" s="91" t="s">
        <v>72</v>
      </c>
      <c r="J2" s="92" t="s">
        <v>36</v>
      </c>
    </row>
    <row r="3" spans="1:10" ht="40.5" customHeight="1" thickBot="1">
      <c r="A3" s="54" t="s">
        <v>63</v>
      </c>
      <c r="B3" s="29"/>
      <c r="C3" s="34"/>
      <c r="D3" s="88"/>
      <c r="E3" s="88"/>
      <c r="F3" s="113"/>
      <c r="H3" s="91" t="s">
        <v>75</v>
      </c>
      <c r="I3" s="91" t="s">
        <v>74</v>
      </c>
      <c r="J3" s="92" t="s">
        <v>29</v>
      </c>
    </row>
    <row r="4" spans="1:10" ht="40.5" customHeight="1">
      <c r="A4" s="55" t="s">
        <v>64</v>
      </c>
      <c r="B4" s="29"/>
      <c r="C4" s="93"/>
      <c r="D4" s="88"/>
      <c r="E4" s="88"/>
      <c r="F4" s="107" t="s">
        <v>140</v>
      </c>
      <c r="H4" s="91" t="s">
        <v>78</v>
      </c>
      <c r="I4" s="91" t="s">
        <v>77</v>
      </c>
      <c r="J4" s="92" t="s">
        <v>76</v>
      </c>
    </row>
    <row r="5" spans="1:10" ht="33.75" customHeight="1">
      <c r="A5" s="55" t="s">
        <v>126</v>
      </c>
      <c r="B5" s="30"/>
      <c r="C5" s="34"/>
      <c r="D5" s="88"/>
      <c r="E5" s="88"/>
      <c r="F5" s="108"/>
      <c r="H5" s="91" t="s">
        <v>80</v>
      </c>
      <c r="I5" s="91" t="s">
        <v>79</v>
      </c>
      <c r="J5" s="92" t="s">
        <v>23</v>
      </c>
    </row>
    <row r="6" spans="1:10" ht="40.5" customHeight="1" thickBot="1">
      <c r="A6" s="56" t="s">
        <v>65</v>
      </c>
      <c r="B6" s="31"/>
      <c r="C6" s="36"/>
      <c r="D6" s="88"/>
      <c r="E6" s="88"/>
      <c r="F6" s="109"/>
      <c r="H6" s="91" t="s">
        <v>82</v>
      </c>
      <c r="I6" s="91" t="s">
        <v>81</v>
      </c>
      <c r="J6" s="92" t="s">
        <v>24</v>
      </c>
    </row>
    <row r="7" spans="1:10" ht="40.5" customHeight="1">
      <c r="A7" s="54" t="s">
        <v>66</v>
      </c>
      <c r="B7" s="32" t="s">
        <v>139</v>
      </c>
      <c r="C7" s="123" t="str">
        <f>IF(B7="please choose rounding method","  ← select from drop down menu","")</f>
        <v xml:space="preserve">  ← select from drop down menu</v>
      </c>
      <c r="D7" s="88"/>
      <c r="E7" s="88"/>
      <c r="F7" s="107" t="s">
        <v>137</v>
      </c>
      <c r="H7" s="91" t="s">
        <v>85</v>
      </c>
      <c r="I7" s="91" t="s">
        <v>84</v>
      </c>
      <c r="J7" s="92" t="s">
        <v>83</v>
      </c>
    </row>
    <row r="8" spans="1:10" ht="33.75" customHeight="1">
      <c r="A8" s="55" t="s">
        <v>67</v>
      </c>
      <c r="B8" s="67">
        <f ca="1">NOW()</f>
        <v>44328.633943865738</v>
      </c>
      <c r="C8" s="34"/>
      <c r="D8" s="35"/>
      <c r="E8" s="90"/>
      <c r="F8" s="108"/>
    </row>
    <row r="9" spans="1:10" ht="47.25" customHeight="1" thickBot="1">
      <c r="A9" s="57" t="s">
        <v>68</v>
      </c>
      <c r="B9" s="94" t="s">
        <v>133</v>
      </c>
      <c r="C9" s="37"/>
      <c r="D9" s="38"/>
      <c r="E9" s="88"/>
      <c r="F9" s="109"/>
    </row>
    <row r="10" spans="1:10" ht="17.25">
      <c r="A10" s="110" t="s">
        <v>0</v>
      </c>
      <c r="B10" s="111"/>
      <c r="C10" s="34"/>
      <c r="D10" s="38"/>
      <c r="E10" s="88"/>
      <c r="F10" s="41"/>
    </row>
    <row r="11" spans="1:10" ht="15" customHeight="1" thickBot="1">
      <c r="A11" s="110" t="s">
        <v>0</v>
      </c>
      <c r="B11" s="111"/>
      <c r="C11" s="39"/>
      <c r="D11" s="40"/>
      <c r="E11" s="88"/>
      <c r="F11" s="41"/>
    </row>
    <row r="12" spans="1:10" ht="21.75" customHeight="1" thickBot="1">
      <c r="A12" s="58" t="s">
        <v>127</v>
      </c>
      <c r="B12" s="46" t="s">
        <v>128</v>
      </c>
      <c r="C12" s="100" t="s">
        <v>125</v>
      </c>
      <c r="D12" s="101" t="str">
        <f>IF(uSis!AL2=1,"uSis grade","üSiscijfer")</f>
        <v>uSis grade</v>
      </c>
      <c r="E12" s="88"/>
      <c r="F12" s="41"/>
    </row>
    <row r="13" spans="1:10">
      <c r="A13" s="59"/>
      <c r="B13" s="45"/>
      <c r="C13" s="47"/>
      <c r="D13" s="49" t="str">
        <f>IF(uSis!$AL$1=0,IF(uSis!$AL$2=1,"choice cell B7!","keuze cel B7!"),IF(C13="","",IF(uSis!$AL$1=5,IFERROR(IF(MATCH(C13,uSis!$AP$1:$AP$7,0)&gt;0,Grades!C13),"not valid"),IF(uSis!$AL$1=4,IFERROR(IF(MATCH(C13,uSis!$AP$9:$AP$21,0)&gt;0,Grades!C13),"not valid"),IF(C13&lt;1,"",IF(uSis!$AL$1&lt;3,IFERROR(IF(AND(C13&gt;5,C13&lt;6),ROUND(C13,0),IF(uSis!$AL$1=1,ROUND(2*C13,0)/2,ROUND(C13,1))),"not valid"),IFERROR(ROUND(C13,1),"not valid")))))))</f>
        <v>choice cell B7!</v>
      </c>
      <c r="E13" s="88" t="str">
        <f>IF(A13="","",IF(OR(LEN(A13)&lt;&gt;7,ISNUMBER(SEARCH("s",A13))),"student number incorrect and/or remove the 's'",""))</f>
        <v/>
      </c>
      <c r="F13" s="52"/>
    </row>
    <row r="14" spans="1:10">
      <c r="A14" s="60"/>
      <c r="B14" s="26"/>
      <c r="C14" s="47"/>
      <c r="D14" s="50" t="str">
        <f>IF(uSis!$AL$1=0,IF(uSis!$AL$2=1,"choice cell B7!","keuze cel B7!"),IF(C14="","",IF(uSis!$AL$1=5,IFERROR(IF(MATCH(C14,uSis!$AP$1:$AP$7,0)&gt;0,Grades!C14),"not valid"),IF(uSis!$AL$1=4,IFERROR(IF(MATCH(C14,uSis!$AP$9:$AP$21,0)&gt;0,Grades!C14),"not valid"),IF(C14&lt;1,"",IF(uSis!$AL$1&lt;3,IFERROR(IF(AND(C14&gt;5,C14&lt;6),ROUND(C14,0),IF(uSis!$AL$1=1,ROUND(2*C14,0)/2,ROUND(C14,1))),"not valid"),IFERROR(ROUND(C14,1),"not valid")))))))</f>
        <v>choice cell B7!</v>
      </c>
      <c r="E14" s="88" t="str">
        <f t="shared" ref="E14:E77" si="0">IF(A14="","",IF(OR(LEN(A14)&lt;&gt;7,ISNUMBER(SEARCH("s",A14))),"student number incorrect and/or remove the 's'",""))</f>
        <v/>
      </c>
      <c r="F14" s="52"/>
    </row>
    <row r="15" spans="1:10">
      <c r="A15" s="60"/>
      <c r="B15" s="26"/>
      <c r="C15" s="47"/>
      <c r="D15" s="50" t="str">
        <f>IF(uSis!$AL$1=0,IF(uSis!$AL$2=1,"choice cell B7!","keuze cel B7!"),IF(C15="","",IF(uSis!$AL$1=5,IFERROR(IF(MATCH(C15,uSis!$AP$1:$AP$7,0)&gt;0,Grades!C15),"not valid"),IF(uSis!$AL$1=4,IFERROR(IF(MATCH(C15,uSis!$AP$9:$AP$21,0)&gt;0,Grades!C15),"not valid"),IF(C15&lt;1,"",IF(uSis!$AL$1&lt;3,IFERROR(IF(AND(C15&gt;5,C15&lt;6),ROUND(C15,0),IF(uSis!$AL$1=1,ROUND(2*C15,0)/2,ROUND(C15,1))),"not valid"),IFERROR(ROUND(C15,1),"not valid")))))))</f>
        <v>choice cell B7!</v>
      </c>
      <c r="E15" s="88" t="str">
        <f t="shared" si="0"/>
        <v/>
      </c>
      <c r="F15" s="52"/>
    </row>
    <row r="16" spans="1:10">
      <c r="A16" s="60"/>
      <c r="B16" s="26"/>
      <c r="C16" s="47"/>
      <c r="D16" s="50" t="str">
        <f>IF(uSis!$AL$1=0,IF(uSis!$AL$2=1,"choice cell B7!","keuze cel B7!"),IF(C16="","",IF(uSis!$AL$1=5,IFERROR(IF(MATCH(C16,uSis!$AP$1:$AP$7,0)&gt;0,Grades!C16),"not valid"),IF(uSis!$AL$1=4,IFERROR(IF(MATCH(C16,uSis!$AP$9:$AP$21,0)&gt;0,Grades!C16),"not valid"),IF(C16&lt;1,"",IF(uSis!$AL$1&lt;3,IFERROR(IF(AND(C16&gt;5,C16&lt;6),ROUND(C16,0),IF(uSis!$AL$1=1,ROUND(2*C16,0)/2,ROUND(C16,1))),"not valid"),IFERROR(ROUND(C16,1),"not valid")))))))</f>
        <v>choice cell B7!</v>
      </c>
      <c r="E16" s="88" t="str">
        <f t="shared" si="0"/>
        <v/>
      </c>
      <c r="F16" s="52"/>
    </row>
    <row r="17" spans="1:6">
      <c r="A17" s="60"/>
      <c r="B17" s="26"/>
      <c r="C17" s="47"/>
      <c r="D17" s="50" t="str">
        <f>IF(uSis!$AL$1=0,IF(uSis!$AL$2=1,"choice cell B7!","keuze cel B7!"),IF(C17="","",IF(uSis!$AL$1=5,IFERROR(IF(MATCH(C17,uSis!$AP$1:$AP$7,0)&gt;0,Grades!C17),"not valid"),IF(uSis!$AL$1=4,IFERROR(IF(MATCH(C17,uSis!$AP$9:$AP$21,0)&gt;0,Grades!C17),"not valid"),IF(C17&lt;1,"",IF(uSis!$AL$1&lt;3,IFERROR(IF(AND(C17&gt;5,C17&lt;6),ROUND(C17,0),IF(uSis!$AL$1=1,ROUND(2*C17,0)/2,ROUND(C17,1))),"not valid"),IFERROR(ROUND(C17,1),"not valid")))))))</f>
        <v>choice cell B7!</v>
      </c>
      <c r="E17" s="88" t="str">
        <f t="shared" si="0"/>
        <v/>
      </c>
      <c r="F17" s="52"/>
    </row>
    <row r="18" spans="1:6">
      <c r="A18" s="60"/>
      <c r="B18" s="26"/>
      <c r="C18" s="47"/>
      <c r="D18" s="50" t="str">
        <f>IF(uSis!$AL$1=0,IF(uSis!$AL$2=1,"choice cell B7!","keuze cel B7!"),IF(C18="","",IF(uSis!$AL$1=5,IFERROR(IF(MATCH(C18,uSis!$AP$1:$AP$7,0)&gt;0,Grades!C18),"not valid"),IF(uSis!$AL$1=4,IFERROR(IF(MATCH(C18,uSis!$AP$9:$AP$21,0)&gt;0,Grades!C18),"not valid"),IF(C18&lt;1,"",IF(uSis!$AL$1&lt;3,IFERROR(IF(AND(C18&gt;5,C18&lt;6),ROUND(C18,0),IF(uSis!$AL$1=1,ROUND(2*C18,0)/2,ROUND(C18,1))),"not valid"),IFERROR(ROUND(C18,1),"not valid")))))))</f>
        <v>choice cell B7!</v>
      </c>
      <c r="E18" s="88" t="str">
        <f t="shared" si="0"/>
        <v/>
      </c>
      <c r="F18" s="41"/>
    </row>
    <row r="19" spans="1:6">
      <c r="A19" s="60"/>
      <c r="B19" s="26"/>
      <c r="C19" s="47"/>
      <c r="D19" s="50" t="str">
        <f>IF(uSis!$AL$1=0,IF(uSis!$AL$2=1,"choice cell B7!","keuze cel B7!"),IF(C19="","",IF(uSis!$AL$1=5,IFERROR(IF(MATCH(C19,uSis!$AP$1:$AP$7,0)&gt;0,Grades!C19),"not valid"),IF(uSis!$AL$1=4,IFERROR(IF(MATCH(C19,uSis!$AP$9:$AP$21,0)&gt;0,Grades!C19),"not valid"),IF(C19&lt;1,"",IF(uSis!$AL$1&lt;3,IFERROR(IF(AND(C19&gt;5,C19&lt;6),ROUND(C19,0),IF(uSis!$AL$1=1,ROUND(2*C19,0)/2,ROUND(C19,1))),"not valid"),IFERROR(ROUND(C19,1),"not valid")))))))</f>
        <v>choice cell B7!</v>
      </c>
      <c r="E19" s="88" t="str">
        <f t="shared" si="0"/>
        <v/>
      </c>
      <c r="F19" s="41"/>
    </row>
    <row r="20" spans="1:6">
      <c r="A20" s="61"/>
      <c r="B20" s="27"/>
      <c r="C20" s="47"/>
      <c r="D20" s="50" t="str">
        <f>IF(uSis!$AL$1=0,IF(uSis!$AL$2=1,"choice cell B7!","keuze cel B7!"),IF(C20="","",IF(uSis!$AL$1=5,IFERROR(IF(MATCH(C20,uSis!$AP$1:$AP$7,0)&gt;0,Grades!C20),"not valid"),IF(uSis!$AL$1=4,IFERROR(IF(MATCH(C20,uSis!$AP$9:$AP$21,0)&gt;0,Grades!C20),"not valid"),IF(C20&lt;1,"",IF(uSis!$AL$1&lt;3,IFERROR(IF(AND(C20&gt;5,C20&lt;6),ROUND(C20,0),IF(uSis!$AL$1=1,ROUND(2*C20,0)/2,ROUND(C20,1))),"not valid"),IFERROR(ROUND(C20,1),"not valid")))))))</f>
        <v>choice cell B7!</v>
      </c>
      <c r="E20" s="88" t="str">
        <f t="shared" si="0"/>
        <v/>
      </c>
      <c r="F20" s="41"/>
    </row>
    <row r="21" spans="1:6">
      <c r="A21" s="61"/>
      <c r="B21" s="27"/>
      <c r="C21" s="48"/>
      <c r="D21" s="50" t="str">
        <f>IF(uSis!$AL$1=0,IF(uSis!$AL$2=1,"choice cell B7!","keuze cel B7!"),IF(C21="","",IF(uSis!$AL$1=5,IFERROR(IF(MATCH(C21,uSis!$AP$1:$AP$7,0)&gt;0,Grades!C21),"not valid"),IF(uSis!$AL$1=4,IFERROR(IF(MATCH(C21,uSis!$AP$9:$AP$21,0)&gt;0,Grades!C21),"not valid"),IF(C21&lt;1,"",IF(uSis!$AL$1&lt;3,IFERROR(IF(AND(C21&gt;5,C21&lt;6),ROUND(C21,0),IF(uSis!$AL$1=1,ROUND(2*C21,0)/2,ROUND(C21,1))),"not valid"),IFERROR(ROUND(C21,1),"not valid")))))))</f>
        <v>choice cell B7!</v>
      </c>
      <c r="E21" s="88" t="str">
        <f t="shared" si="0"/>
        <v/>
      </c>
      <c r="F21" s="41"/>
    </row>
    <row r="22" spans="1:6">
      <c r="A22" s="61"/>
      <c r="B22" s="27"/>
      <c r="C22" s="48"/>
      <c r="D22" s="50" t="str">
        <f>IF(uSis!$AL$1=0,IF(uSis!$AL$2=1,"choice cell B7!","keuze cel B7!"),IF(C22="","",IF(uSis!$AL$1=5,IFERROR(IF(MATCH(C22,uSis!$AP$1:$AP$7,0)&gt;0,Grades!C22),"not valid"),IF(uSis!$AL$1=4,IFERROR(IF(MATCH(C22,uSis!$AP$9:$AP$21,0)&gt;0,Grades!C22),"not valid"),IF(C22&lt;1,"",IF(uSis!$AL$1&lt;3,IFERROR(IF(AND(C22&gt;5,C22&lt;6),ROUND(C22,0),IF(uSis!$AL$1=1,ROUND(2*C22,0)/2,ROUND(C22,1))),"not valid"),IFERROR(ROUND(C22,1),"not valid")))))))</f>
        <v>choice cell B7!</v>
      </c>
      <c r="E22" s="88" t="str">
        <f t="shared" si="0"/>
        <v/>
      </c>
      <c r="F22" s="33"/>
    </row>
    <row r="23" spans="1:6">
      <c r="A23" s="61"/>
      <c r="B23" s="27"/>
      <c r="C23" s="48"/>
      <c r="D23" s="50" t="str">
        <f>IF(uSis!$AL$1=0,IF(uSis!$AL$2=1,"choice cell B7!","keuze cel B7!"),IF(C23="","",IF(uSis!$AL$1=5,IFERROR(IF(MATCH(C23,uSis!$AP$1:$AP$7,0)&gt;0,Grades!C23),"not valid"),IF(uSis!$AL$1=4,IFERROR(IF(MATCH(C23,uSis!$AP$9:$AP$21,0)&gt;0,Grades!C23),"not valid"),IF(C23&lt;1,"",IF(uSis!$AL$1&lt;3,IFERROR(IF(AND(C23&gt;5,C23&lt;6),ROUND(C23,0),IF(uSis!$AL$1=1,ROUND(2*C23,0)/2,ROUND(C23,1))),"not valid"),IFERROR(ROUND(C23,1),"not valid")))))))</f>
        <v>choice cell B7!</v>
      </c>
      <c r="E23" s="88" t="str">
        <f t="shared" si="0"/>
        <v/>
      </c>
      <c r="F23" s="33"/>
    </row>
    <row r="24" spans="1:6">
      <c r="A24" s="61"/>
      <c r="B24" s="27"/>
      <c r="C24" s="48"/>
      <c r="D24" s="50" t="str">
        <f>IF(uSis!$AL$1=0,IF(uSis!$AL$2=1,"choice cell B7!","keuze cel B7!"),IF(C24="","",IF(uSis!$AL$1=5,IFERROR(IF(MATCH(C24,uSis!$AP$1:$AP$7,0)&gt;0,Grades!C24),"not valid"),IF(uSis!$AL$1=4,IFERROR(IF(MATCH(C24,uSis!$AP$9:$AP$21,0)&gt;0,Grades!C24),"not valid"),IF(C24&lt;1,"",IF(uSis!$AL$1&lt;3,IFERROR(IF(AND(C24&gt;5,C24&lt;6),ROUND(C24,0),IF(uSis!$AL$1=1,ROUND(2*C24,0)/2,ROUND(C24,1))),"not valid"),IFERROR(ROUND(C24,1),"not valid")))))))</f>
        <v>choice cell B7!</v>
      </c>
      <c r="E24" s="88" t="str">
        <f t="shared" si="0"/>
        <v/>
      </c>
      <c r="F24" s="33"/>
    </row>
    <row r="25" spans="1:6">
      <c r="A25" s="61"/>
      <c r="B25" s="27"/>
      <c r="C25" s="48"/>
      <c r="D25" s="50" t="str">
        <f>IF(uSis!$AL$1=0,IF(uSis!$AL$2=1,"choice cell B7!","keuze cel B7!"),IF(C25="","",IF(uSis!$AL$1=5,IFERROR(IF(MATCH(C25,uSis!$AP$1:$AP$7,0)&gt;0,Grades!C25),"not valid"),IF(uSis!$AL$1=4,IFERROR(IF(MATCH(C25,uSis!$AP$9:$AP$21,0)&gt;0,Grades!C25),"not valid"),IF(C25&lt;1,"",IF(uSis!$AL$1&lt;3,IFERROR(IF(AND(C25&gt;5,C25&lt;6),ROUND(C25,0),IF(uSis!$AL$1=1,ROUND(2*C25,0)/2,ROUND(C25,1))),"not valid"),IFERROR(ROUND(C25,1),"not valid")))))))</f>
        <v>choice cell B7!</v>
      </c>
      <c r="E25" s="88" t="str">
        <f t="shared" si="0"/>
        <v/>
      </c>
      <c r="F25" s="33"/>
    </row>
    <row r="26" spans="1:6">
      <c r="A26" s="61"/>
      <c r="B26" s="27"/>
      <c r="C26" s="48"/>
      <c r="D26" s="50" t="str">
        <f>IF(uSis!$AL$1=0,IF(uSis!$AL$2=1,"choice cell B7!","keuze cel B7!"),IF(C26="","",IF(uSis!$AL$1=5,IFERROR(IF(MATCH(C26,uSis!$AP$1:$AP$7,0)&gt;0,Grades!C26),"not valid"),IF(uSis!$AL$1=4,IFERROR(IF(MATCH(C26,uSis!$AP$9:$AP$21,0)&gt;0,Grades!C26),"not valid"),IF(C26&lt;1,"",IF(uSis!$AL$1&lt;3,IFERROR(IF(AND(C26&gt;5,C26&lt;6),ROUND(C26,0),IF(uSis!$AL$1=1,ROUND(2*C26,0)/2,ROUND(C26,1))),"not valid"),IFERROR(ROUND(C26,1),"not valid")))))))</f>
        <v>choice cell B7!</v>
      </c>
      <c r="E26" s="88" t="str">
        <f t="shared" si="0"/>
        <v/>
      </c>
      <c r="F26" s="33"/>
    </row>
    <row r="27" spans="1:6">
      <c r="A27" s="61"/>
      <c r="B27" s="27"/>
      <c r="C27" s="48"/>
      <c r="D27" s="50" t="str">
        <f>IF(uSis!$AL$1=0,IF(uSis!$AL$2=1,"choice cell B7!","keuze cel B7!"),IF(C27="","",IF(uSis!$AL$1=5,IFERROR(IF(MATCH(C27,uSis!$AP$1:$AP$7,0)&gt;0,Grades!C27),"not valid"),IF(uSis!$AL$1=4,IFERROR(IF(MATCH(C27,uSis!$AP$9:$AP$21,0)&gt;0,Grades!C27),"not valid"),IF(C27&lt;1,"",IF(uSis!$AL$1&lt;3,IFERROR(IF(AND(C27&gt;5,C27&lt;6),ROUND(C27,0),IF(uSis!$AL$1=1,ROUND(2*C27,0)/2,ROUND(C27,1))),"not valid"),IFERROR(ROUND(C27,1),"not valid")))))))</f>
        <v>choice cell B7!</v>
      </c>
      <c r="E27" s="88" t="str">
        <f t="shared" si="0"/>
        <v/>
      </c>
      <c r="F27" s="33"/>
    </row>
    <row r="28" spans="1:6">
      <c r="A28" s="61"/>
      <c r="B28" s="27"/>
      <c r="C28" s="48"/>
      <c r="D28" s="50" t="str">
        <f>IF(uSis!$AL$1=0,IF(uSis!$AL$2=1,"choice cell B7!","keuze cel B7!"),IF(C28="","",IF(uSis!$AL$1=5,IFERROR(IF(MATCH(C28,uSis!$AP$1:$AP$7,0)&gt;0,Grades!C28),"not valid"),IF(uSis!$AL$1=4,IFERROR(IF(MATCH(C28,uSis!$AP$9:$AP$21,0)&gt;0,Grades!C28),"not valid"),IF(C28&lt;1,"",IF(uSis!$AL$1&lt;3,IFERROR(IF(AND(C28&gt;5,C28&lt;6),ROUND(C28,0),IF(uSis!$AL$1=1,ROUND(2*C28,0)/2,ROUND(C28,1))),"not valid"),IFERROR(ROUND(C28,1),"not valid")))))))</f>
        <v>choice cell B7!</v>
      </c>
      <c r="E28" s="88" t="str">
        <f t="shared" si="0"/>
        <v/>
      </c>
      <c r="F28" s="33"/>
    </row>
    <row r="29" spans="1:6">
      <c r="A29" s="61"/>
      <c r="B29" s="27"/>
      <c r="C29" s="48"/>
      <c r="D29" s="50" t="str">
        <f>IF(uSis!$AL$1=0,IF(uSis!$AL$2=1,"choice cell B7!","keuze cel B7!"),IF(C29="","",IF(uSis!$AL$1=5,IFERROR(IF(MATCH(C29,uSis!$AP$1:$AP$7,0)&gt;0,Grades!C29),"not valid"),IF(uSis!$AL$1=4,IFERROR(IF(MATCH(C29,uSis!$AP$9:$AP$21,0)&gt;0,Grades!C29),"not valid"),IF(C29&lt;1,"",IF(uSis!$AL$1&lt;3,IFERROR(IF(AND(C29&gt;5,C29&lt;6),ROUND(C29,0),IF(uSis!$AL$1=1,ROUND(2*C29,0)/2,ROUND(C29,1))),"not valid"),IFERROR(ROUND(C29,1),"not valid")))))))</f>
        <v>choice cell B7!</v>
      </c>
      <c r="E29" s="88" t="str">
        <f t="shared" si="0"/>
        <v/>
      </c>
      <c r="F29" s="33"/>
    </row>
    <row r="30" spans="1:6">
      <c r="A30" s="61"/>
      <c r="B30" s="27"/>
      <c r="C30" s="48"/>
      <c r="D30" s="50" t="str">
        <f>IF(uSis!$AL$1=0,IF(uSis!$AL$2=1,"choice cell B7!","keuze cel B7!"),IF(C30="","",IF(uSis!$AL$1=5,IFERROR(IF(MATCH(C30,uSis!$AP$1:$AP$7,0)&gt;0,Grades!C30),"not valid"),IF(uSis!$AL$1=4,IFERROR(IF(MATCH(C30,uSis!$AP$9:$AP$21,0)&gt;0,Grades!C30),"not valid"),IF(C30&lt;1,"",IF(uSis!$AL$1&lt;3,IFERROR(IF(AND(C30&gt;5,C30&lt;6),ROUND(C30,0),IF(uSis!$AL$1=1,ROUND(2*C30,0)/2,ROUND(C30,1))),"not valid"),IFERROR(ROUND(C30,1),"not valid")))))))</f>
        <v>choice cell B7!</v>
      </c>
      <c r="E30" s="88" t="str">
        <f t="shared" si="0"/>
        <v/>
      </c>
      <c r="F30" s="33"/>
    </row>
    <row r="31" spans="1:6">
      <c r="A31" s="61"/>
      <c r="B31" s="27"/>
      <c r="C31" s="48"/>
      <c r="D31" s="50" t="str">
        <f>IF(uSis!$AL$1=0,IF(uSis!$AL$2=1,"choice cell B7!","keuze cel B7!"),IF(C31="","",IF(uSis!$AL$1=5,IFERROR(IF(MATCH(C31,uSis!$AP$1:$AP$7,0)&gt;0,Grades!C31),"not valid"),IF(uSis!$AL$1=4,IFERROR(IF(MATCH(C31,uSis!$AP$9:$AP$21,0)&gt;0,Grades!C31),"not valid"),IF(C31&lt;1,"",IF(uSis!$AL$1&lt;3,IFERROR(IF(AND(C31&gt;5,C31&lt;6),ROUND(C31,0),IF(uSis!$AL$1=1,ROUND(2*C31,0)/2,ROUND(C31,1))),"not valid"),IFERROR(ROUND(C31,1),"not valid")))))))</f>
        <v>choice cell B7!</v>
      </c>
      <c r="E31" s="88" t="str">
        <f t="shared" si="0"/>
        <v/>
      </c>
      <c r="F31" s="33"/>
    </row>
    <row r="32" spans="1:6">
      <c r="A32" s="61"/>
      <c r="B32" s="27"/>
      <c r="C32" s="48"/>
      <c r="D32" s="50" t="str">
        <f>IF(uSis!$AL$1=0,IF(uSis!$AL$2=1,"choice cell B7!","keuze cel B7!"),IF(C32="","",IF(uSis!$AL$1=5,IFERROR(IF(MATCH(C32,uSis!$AP$1:$AP$7,0)&gt;0,Grades!C32),"not valid"),IF(uSis!$AL$1=4,IFERROR(IF(MATCH(C32,uSis!$AP$9:$AP$21,0)&gt;0,Grades!C32),"not valid"),IF(C32&lt;1,"",IF(uSis!$AL$1&lt;3,IFERROR(IF(AND(C32&gt;5,C32&lt;6),ROUND(C32,0),IF(uSis!$AL$1=1,ROUND(2*C32,0)/2,ROUND(C32,1))),"not valid"),IFERROR(ROUND(C32,1),"not valid")))))))</f>
        <v>choice cell B7!</v>
      </c>
      <c r="E32" s="88" t="str">
        <f t="shared" si="0"/>
        <v/>
      </c>
      <c r="F32" s="33"/>
    </row>
    <row r="33" spans="1:6">
      <c r="A33" s="61"/>
      <c r="B33" s="27"/>
      <c r="C33" s="48"/>
      <c r="D33" s="50" t="str">
        <f>IF(uSis!$AL$1=0,IF(uSis!$AL$2=1,"choice cell B7!","keuze cel B7!"),IF(C33="","",IF(uSis!$AL$1=5,IFERROR(IF(MATCH(C33,uSis!$AP$1:$AP$7,0)&gt;0,Grades!C33),"not valid"),IF(uSis!$AL$1=4,IFERROR(IF(MATCH(C33,uSis!$AP$9:$AP$21,0)&gt;0,Grades!C33),"not valid"),IF(C33&lt;1,"",IF(uSis!$AL$1&lt;3,IFERROR(IF(AND(C33&gt;5,C33&lt;6),ROUND(C33,0),IF(uSis!$AL$1=1,ROUND(2*C33,0)/2,ROUND(C33,1))),"not valid"),IFERROR(ROUND(C33,1),"not valid")))))))</f>
        <v>choice cell B7!</v>
      </c>
      <c r="E33" s="88" t="str">
        <f t="shared" si="0"/>
        <v/>
      </c>
      <c r="F33" s="33"/>
    </row>
    <row r="34" spans="1:6">
      <c r="A34" s="61"/>
      <c r="B34" s="27"/>
      <c r="C34" s="48"/>
      <c r="D34" s="50" t="str">
        <f>IF(uSis!$AL$1=0,IF(uSis!$AL$2=1,"choice cell B7!","keuze cel B7!"),IF(C34="","",IF(uSis!$AL$1=5,IFERROR(IF(MATCH(C34,uSis!$AP$1:$AP$7,0)&gt;0,Grades!C34),"not valid"),IF(uSis!$AL$1=4,IFERROR(IF(MATCH(C34,uSis!$AP$9:$AP$21,0)&gt;0,Grades!C34),"not valid"),IF(C34&lt;1,"",IF(uSis!$AL$1&lt;3,IFERROR(IF(AND(C34&gt;5,C34&lt;6),ROUND(C34,0),IF(uSis!$AL$1=1,ROUND(2*C34,0)/2,ROUND(C34,1))),"not valid"),IFERROR(ROUND(C34,1),"not valid")))))))</f>
        <v>choice cell B7!</v>
      </c>
      <c r="E34" s="88" t="str">
        <f t="shared" si="0"/>
        <v/>
      </c>
      <c r="F34" s="33"/>
    </row>
    <row r="35" spans="1:6">
      <c r="A35" s="61"/>
      <c r="B35" s="27"/>
      <c r="C35" s="48"/>
      <c r="D35" s="50" t="str">
        <f>IF(uSis!$AL$1=0,IF(uSis!$AL$2=1,"choice cell B7!","keuze cel B7!"),IF(C35="","",IF(uSis!$AL$1=5,IFERROR(IF(MATCH(C35,uSis!$AP$1:$AP$7,0)&gt;0,Grades!C35),"not valid"),IF(uSis!$AL$1=4,IFERROR(IF(MATCH(C35,uSis!$AP$9:$AP$21,0)&gt;0,Grades!C35),"not valid"),IF(C35&lt;1,"",IF(uSis!$AL$1&lt;3,IFERROR(IF(AND(C35&gt;5,C35&lt;6),ROUND(C35,0),IF(uSis!$AL$1=1,ROUND(2*C35,0)/2,ROUND(C35,1))),"not valid"),IFERROR(ROUND(C35,1),"not valid")))))))</f>
        <v>choice cell B7!</v>
      </c>
      <c r="E35" s="88" t="str">
        <f t="shared" si="0"/>
        <v/>
      </c>
      <c r="F35" s="33"/>
    </row>
    <row r="36" spans="1:6">
      <c r="A36" s="61"/>
      <c r="B36" s="27"/>
      <c r="C36" s="48"/>
      <c r="D36" s="50" t="str">
        <f>IF(uSis!$AL$1=0,IF(uSis!$AL$2=1,"choice cell B7!","keuze cel B7!"),IF(C36="","",IF(uSis!$AL$1=5,IFERROR(IF(MATCH(C36,uSis!$AP$1:$AP$7,0)&gt;0,Grades!C36),"not valid"),IF(uSis!$AL$1=4,IFERROR(IF(MATCH(C36,uSis!$AP$9:$AP$21,0)&gt;0,Grades!C36),"not valid"),IF(C36&lt;1,"",IF(uSis!$AL$1&lt;3,IFERROR(IF(AND(C36&gt;5,C36&lt;6),ROUND(C36,0),IF(uSis!$AL$1=1,ROUND(2*C36,0)/2,ROUND(C36,1))),"not valid"),IFERROR(ROUND(C36,1),"not valid")))))))</f>
        <v>choice cell B7!</v>
      </c>
      <c r="E36" s="88" t="str">
        <f t="shared" si="0"/>
        <v/>
      </c>
      <c r="F36" s="33"/>
    </row>
    <row r="37" spans="1:6">
      <c r="A37" s="61"/>
      <c r="B37" s="27"/>
      <c r="C37" s="48"/>
      <c r="D37" s="50" t="str">
        <f>IF(uSis!$AL$1=0,IF(uSis!$AL$2=1,"choice cell B7!","keuze cel B7!"),IF(C37="","",IF(uSis!$AL$1=5,IFERROR(IF(MATCH(C37,uSis!$AP$1:$AP$7,0)&gt;0,Grades!C37),"not valid"),IF(uSis!$AL$1=4,IFERROR(IF(MATCH(C37,uSis!$AP$9:$AP$21,0)&gt;0,Grades!C37),"not valid"),IF(C37&lt;1,"",IF(uSis!$AL$1&lt;3,IFERROR(IF(AND(C37&gt;5,C37&lt;6),ROUND(C37,0),IF(uSis!$AL$1=1,ROUND(2*C37,0)/2,ROUND(C37,1))),"not valid"),IFERROR(ROUND(C37,1),"not valid")))))))</f>
        <v>choice cell B7!</v>
      </c>
      <c r="E37" s="88" t="str">
        <f t="shared" si="0"/>
        <v/>
      </c>
      <c r="F37" s="33"/>
    </row>
    <row r="38" spans="1:6">
      <c r="A38" s="61"/>
      <c r="B38" s="27"/>
      <c r="C38" s="48"/>
      <c r="D38" s="50" t="str">
        <f>IF(uSis!$AL$1=0,IF(uSis!$AL$2=1,"choice cell B7!","keuze cel B7!"),IF(C38="","",IF(uSis!$AL$1=5,IFERROR(IF(MATCH(C38,uSis!$AP$1:$AP$7,0)&gt;0,Grades!C38),"not valid"),IF(uSis!$AL$1=4,IFERROR(IF(MATCH(C38,uSis!$AP$9:$AP$21,0)&gt;0,Grades!C38),"not valid"),IF(C38&lt;1,"",IF(uSis!$AL$1&lt;3,IFERROR(IF(AND(C38&gt;5,C38&lt;6),ROUND(C38,0),IF(uSis!$AL$1=1,ROUND(2*C38,0)/2,ROUND(C38,1))),"not valid"),IFERROR(ROUND(C38,1),"not valid")))))))</f>
        <v>choice cell B7!</v>
      </c>
      <c r="E38" s="88" t="str">
        <f t="shared" si="0"/>
        <v/>
      </c>
      <c r="F38" s="33"/>
    </row>
    <row r="39" spans="1:6">
      <c r="A39" s="61"/>
      <c r="B39" s="27"/>
      <c r="C39" s="48"/>
      <c r="D39" s="50" t="str">
        <f>IF(uSis!$AL$1=0,IF(uSis!$AL$2=1,"choice cell B7!","keuze cel B7!"),IF(C39="","",IF(uSis!$AL$1=5,IFERROR(IF(MATCH(C39,uSis!$AP$1:$AP$7,0)&gt;0,Grades!C39),"not valid"),IF(uSis!$AL$1=4,IFERROR(IF(MATCH(C39,uSis!$AP$9:$AP$21,0)&gt;0,Grades!C39),"not valid"),IF(C39&lt;1,"",IF(uSis!$AL$1&lt;3,IFERROR(IF(AND(C39&gt;5,C39&lt;6),ROUND(C39,0),IF(uSis!$AL$1=1,ROUND(2*C39,0)/2,ROUND(C39,1))),"not valid"),IFERROR(ROUND(C39,1),"not valid")))))))</f>
        <v>choice cell B7!</v>
      </c>
      <c r="E39" s="88" t="str">
        <f t="shared" si="0"/>
        <v/>
      </c>
      <c r="F39" s="33"/>
    </row>
    <row r="40" spans="1:6">
      <c r="A40" s="61"/>
      <c r="B40" s="27"/>
      <c r="C40" s="48"/>
      <c r="D40" s="50" t="str">
        <f>IF(uSis!$AL$1=0,IF(uSis!$AL$2=1,"choice cell B7!","keuze cel B7!"),IF(C40="","",IF(uSis!$AL$1=5,IFERROR(IF(MATCH(C40,uSis!$AP$1:$AP$7,0)&gt;0,Grades!C40),"not valid"),IF(uSis!$AL$1=4,IFERROR(IF(MATCH(C40,uSis!$AP$9:$AP$21,0)&gt;0,Grades!C40),"not valid"),IF(C40&lt;1,"",IF(uSis!$AL$1&lt;3,IFERROR(IF(AND(C40&gt;5,C40&lt;6),ROUND(C40,0),IF(uSis!$AL$1=1,ROUND(2*C40,0)/2,ROUND(C40,1))),"not valid"),IFERROR(ROUND(C40,1),"not valid")))))))</f>
        <v>choice cell B7!</v>
      </c>
      <c r="E40" s="88" t="str">
        <f t="shared" si="0"/>
        <v/>
      </c>
      <c r="F40" s="33"/>
    </row>
    <row r="41" spans="1:6">
      <c r="A41" s="61"/>
      <c r="B41" s="27"/>
      <c r="C41" s="48"/>
      <c r="D41" s="50" t="str">
        <f>IF(uSis!$AL$1=0,IF(uSis!$AL$2=1,"choice cell B7!","keuze cel B7!"),IF(C41="","",IF(uSis!$AL$1=5,IFERROR(IF(MATCH(C41,uSis!$AP$1:$AP$7,0)&gt;0,Grades!C41),"not valid"),IF(uSis!$AL$1=4,IFERROR(IF(MATCH(C41,uSis!$AP$9:$AP$21,0)&gt;0,Grades!C41),"not valid"),IF(C41&lt;1,"",IF(uSis!$AL$1&lt;3,IFERROR(IF(AND(C41&gt;5,C41&lt;6),ROUND(C41,0),IF(uSis!$AL$1=1,ROUND(2*C41,0)/2,ROUND(C41,1))),"not valid"),IFERROR(ROUND(C41,1),"not valid")))))))</f>
        <v>choice cell B7!</v>
      </c>
      <c r="E41" s="88" t="str">
        <f t="shared" si="0"/>
        <v/>
      </c>
      <c r="F41" s="33"/>
    </row>
    <row r="42" spans="1:6">
      <c r="A42" s="61"/>
      <c r="B42" s="27"/>
      <c r="C42" s="48"/>
      <c r="D42" s="50" t="str">
        <f>IF(uSis!$AL$1=0,IF(uSis!$AL$2=1,"choice cell B7!","keuze cel B7!"),IF(C42="","",IF(uSis!$AL$1=5,IFERROR(IF(MATCH(C42,uSis!$AP$1:$AP$7,0)&gt;0,Grades!C42),"not valid"),IF(uSis!$AL$1=4,IFERROR(IF(MATCH(C42,uSis!$AP$9:$AP$21,0)&gt;0,Grades!C42),"not valid"),IF(C42&lt;1,"",IF(uSis!$AL$1&lt;3,IFERROR(IF(AND(C42&gt;5,C42&lt;6),ROUND(C42,0),IF(uSis!$AL$1=1,ROUND(2*C42,0)/2,ROUND(C42,1))),"not valid"),IFERROR(ROUND(C42,1),"not valid")))))))</f>
        <v>choice cell B7!</v>
      </c>
      <c r="E42" s="88" t="str">
        <f t="shared" si="0"/>
        <v/>
      </c>
      <c r="F42" s="33"/>
    </row>
    <row r="43" spans="1:6">
      <c r="A43" s="61"/>
      <c r="B43" s="27"/>
      <c r="C43" s="48"/>
      <c r="D43" s="50" t="str">
        <f>IF(uSis!$AL$1=0,IF(uSis!$AL$2=1,"choice cell B7!","keuze cel B7!"),IF(C43="","",IF(uSis!$AL$1=5,IFERROR(IF(MATCH(C43,uSis!$AP$1:$AP$7,0)&gt;0,Grades!C43),"not valid"),IF(uSis!$AL$1=4,IFERROR(IF(MATCH(C43,uSis!$AP$9:$AP$21,0)&gt;0,Grades!C43),"not valid"),IF(C43&lt;1,"",IF(uSis!$AL$1&lt;3,IFERROR(IF(AND(C43&gt;5,C43&lt;6),ROUND(C43,0),IF(uSis!$AL$1=1,ROUND(2*C43,0)/2,ROUND(C43,1))),"not valid"),IFERROR(ROUND(C43,1),"not valid")))))))</f>
        <v>choice cell B7!</v>
      </c>
      <c r="E43" s="88" t="str">
        <f t="shared" si="0"/>
        <v/>
      </c>
      <c r="F43" s="33"/>
    </row>
    <row r="44" spans="1:6">
      <c r="A44" s="61"/>
      <c r="B44" s="27"/>
      <c r="C44" s="48"/>
      <c r="D44" s="50" t="str">
        <f>IF(uSis!$AL$1=0,IF(uSis!$AL$2=1,"choice cell B7!","keuze cel B7!"),IF(C44="","",IF(uSis!$AL$1=5,IFERROR(IF(MATCH(C44,uSis!$AP$1:$AP$7,0)&gt;0,Grades!C44),"not valid"),IF(uSis!$AL$1=4,IFERROR(IF(MATCH(C44,uSis!$AP$9:$AP$21,0)&gt;0,Grades!C44),"not valid"),IF(C44&lt;1,"",IF(uSis!$AL$1&lt;3,IFERROR(IF(AND(C44&gt;5,C44&lt;6),ROUND(C44,0),IF(uSis!$AL$1=1,ROUND(2*C44,0)/2,ROUND(C44,1))),"not valid"),IFERROR(ROUND(C44,1),"not valid")))))))</f>
        <v>choice cell B7!</v>
      </c>
      <c r="E44" s="88" t="str">
        <f t="shared" si="0"/>
        <v/>
      </c>
      <c r="F44" s="33"/>
    </row>
    <row r="45" spans="1:6">
      <c r="A45" s="61"/>
      <c r="B45" s="27"/>
      <c r="C45" s="48"/>
      <c r="D45" s="50" t="str">
        <f>IF(uSis!$AL$1=0,IF(uSis!$AL$2=1,"choice cell B7!","keuze cel B7!"),IF(C45="","",IF(uSis!$AL$1=5,IFERROR(IF(MATCH(C45,uSis!$AP$1:$AP$7,0)&gt;0,Grades!C45),"not valid"),IF(uSis!$AL$1=4,IFERROR(IF(MATCH(C45,uSis!$AP$9:$AP$21,0)&gt;0,Grades!C45),"not valid"),IF(C45&lt;1,"",IF(uSis!$AL$1&lt;3,IFERROR(IF(AND(C45&gt;5,C45&lt;6),ROUND(C45,0),IF(uSis!$AL$1=1,ROUND(2*C45,0)/2,ROUND(C45,1))),"not valid"),IFERROR(ROUND(C45,1),"not valid")))))))</f>
        <v>choice cell B7!</v>
      </c>
      <c r="E45" s="88" t="str">
        <f t="shared" si="0"/>
        <v/>
      </c>
      <c r="F45" s="33"/>
    </row>
    <row r="46" spans="1:6">
      <c r="A46" s="61"/>
      <c r="B46" s="27"/>
      <c r="C46" s="48"/>
      <c r="D46" s="50" t="str">
        <f>IF(uSis!$AL$1=0,IF(uSis!$AL$2=1,"choice cell B7!","keuze cel B7!"),IF(C46="","",IF(uSis!$AL$1=5,IFERROR(IF(MATCH(C46,uSis!$AP$1:$AP$7,0)&gt;0,Grades!C46),"not valid"),IF(uSis!$AL$1=4,IFERROR(IF(MATCH(C46,uSis!$AP$9:$AP$21,0)&gt;0,Grades!C46),"not valid"),IF(C46&lt;1,"",IF(uSis!$AL$1&lt;3,IFERROR(IF(AND(C46&gt;5,C46&lt;6),ROUND(C46,0),IF(uSis!$AL$1=1,ROUND(2*C46,0)/2,ROUND(C46,1))),"not valid"),IFERROR(ROUND(C46,1),"not valid")))))))</f>
        <v>choice cell B7!</v>
      </c>
      <c r="E46" s="88" t="str">
        <f t="shared" si="0"/>
        <v/>
      </c>
      <c r="F46" s="33"/>
    </row>
    <row r="47" spans="1:6">
      <c r="A47" s="61"/>
      <c r="B47" s="27"/>
      <c r="C47" s="48"/>
      <c r="D47" s="50" t="str">
        <f>IF(uSis!$AL$1=0,IF(uSis!$AL$2=1,"choice cell B7!","keuze cel B7!"),IF(C47="","",IF(uSis!$AL$1=5,IFERROR(IF(MATCH(C47,uSis!$AP$1:$AP$7,0)&gt;0,Grades!C47),"not valid"),IF(uSis!$AL$1=4,IFERROR(IF(MATCH(C47,uSis!$AP$9:$AP$21,0)&gt;0,Grades!C47),"not valid"),IF(C47&lt;1,"",IF(uSis!$AL$1&lt;3,IFERROR(IF(AND(C47&gt;5,C47&lt;6),ROUND(C47,0),IF(uSis!$AL$1=1,ROUND(2*C47,0)/2,ROUND(C47,1))),"not valid"),IFERROR(ROUND(C47,1),"not valid")))))))</f>
        <v>choice cell B7!</v>
      </c>
      <c r="E47" s="88" t="str">
        <f t="shared" si="0"/>
        <v/>
      </c>
      <c r="F47" s="33"/>
    </row>
    <row r="48" spans="1:6">
      <c r="A48" s="61"/>
      <c r="B48" s="27"/>
      <c r="C48" s="48"/>
      <c r="D48" s="50" t="str">
        <f>IF(uSis!$AL$1=0,IF(uSis!$AL$2=1,"choice cell B7!","keuze cel B7!"),IF(C48="","",IF(uSis!$AL$1=5,IFERROR(IF(MATCH(C48,uSis!$AP$1:$AP$7,0)&gt;0,Grades!C48),"not valid"),IF(uSis!$AL$1=4,IFERROR(IF(MATCH(C48,uSis!$AP$9:$AP$21,0)&gt;0,Grades!C48),"not valid"),IF(C48&lt;1,"",IF(uSis!$AL$1&lt;3,IFERROR(IF(AND(C48&gt;5,C48&lt;6),ROUND(C48,0),IF(uSis!$AL$1=1,ROUND(2*C48,0)/2,ROUND(C48,1))),"not valid"),IFERROR(ROUND(C48,1),"not valid")))))))</f>
        <v>choice cell B7!</v>
      </c>
      <c r="E48" s="88" t="str">
        <f t="shared" si="0"/>
        <v/>
      </c>
      <c r="F48" s="33"/>
    </row>
    <row r="49" spans="1:6">
      <c r="A49" s="61"/>
      <c r="B49" s="27"/>
      <c r="C49" s="48"/>
      <c r="D49" s="50" t="str">
        <f>IF(uSis!$AL$1=0,IF(uSis!$AL$2=1,"choice cell B7!","keuze cel B7!"),IF(C49="","",IF(uSis!$AL$1=5,IFERROR(IF(MATCH(C49,uSis!$AP$1:$AP$7,0)&gt;0,Grades!C49),"not valid"),IF(uSis!$AL$1=4,IFERROR(IF(MATCH(C49,uSis!$AP$9:$AP$21,0)&gt;0,Grades!C49),"not valid"),IF(C49&lt;1,"",IF(uSis!$AL$1&lt;3,IFERROR(IF(AND(C49&gt;5,C49&lt;6),ROUND(C49,0),IF(uSis!$AL$1=1,ROUND(2*C49,0)/2,ROUND(C49,1))),"not valid"),IFERROR(ROUND(C49,1),"not valid")))))))</f>
        <v>choice cell B7!</v>
      </c>
      <c r="E49" s="88" t="str">
        <f t="shared" si="0"/>
        <v/>
      </c>
      <c r="F49" s="33"/>
    </row>
    <row r="50" spans="1:6">
      <c r="A50" s="61"/>
      <c r="B50" s="27"/>
      <c r="C50" s="48"/>
      <c r="D50" s="50" t="str">
        <f>IF(uSis!$AL$1=0,IF(uSis!$AL$2=1,"choice cell B7!","keuze cel B7!"),IF(C50="","",IF(uSis!$AL$1=5,IFERROR(IF(MATCH(C50,uSis!$AP$1:$AP$7,0)&gt;0,Grades!C50),"not valid"),IF(uSis!$AL$1=4,IFERROR(IF(MATCH(C50,uSis!$AP$9:$AP$21,0)&gt;0,Grades!C50),"not valid"),IF(C50&lt;1,"",IF(uSis!$AL$1&lt;3,IFERROR(IF(AND(C50&gt;5,C50&lt;6),ROUND(C50,0),IF(uSis!$AL$1=1,ROUND(2*C50,0)/2,ROUND(C50,1))),"not valid"),IFERROR(ROUND(C50,1),"not valid")))))))</f>
        <v>choice cell B7!</v>
      </c>
      <c r="E50" s="88" t="str">
        <f t="shared" si="0"/>
        <v/>
      </c>
      <c r="F50" s="33"/>
    </row>
    <row r="51" spans="1:6">
      <c r="A51" s="61"/>
      <c r="B51" s="27"/>
      <c r="C51" s="48"/>
      <c r="D51" s="50" t="str">
        <f>IF(uSis!$AL$1=0,IF(uSis!$AL$2=1,"choice cell B7!","keuze cel B7!"),IF(C51="","",IF(uSis!$AL$1=5,IFERROR(IF(MATCH(C51,uSis!$AP$1:$AP$7,0)&gt;0,Grades!C51),"not valid"),IF(uSis!$AL$1=4,IFERROR(IF(MATCH(C51,uSis!$AP$9:$AP$21,0)&gt;0,Grades!C51),"not valid"),IF(C51&lt;1,"",IF(uSis!$AL$1&lt;3,IFERROR(IF(AND(C51&gt;5,C51&lt;6),ROUND(C51,0),IF(uSis!$AL$1=1,ROUND(2*C51,0)/2,ROUND(C51,1))),"not valid"),IFERROR(ROUND(C51,1),"not valid")))))))</f>
        <v>choice cell B7!</v>
      </c>
      <c r="E51" s="88" t="str">
        <f t="shared" si="0"/>
        <v/>
      </c>
      <c r="F51" s="33"/>
    </row>
    <row r="52" spans="1:6">
      <c r="A52" s="61"/>
      <c r="B52" s="27"/>
      <c r="C52" s="48"/>
      <c r="D52" s="50" t="str">
        <f>IF(uSis!$AL$1=0,IF(uSis!$AL$2=1,"choice cell B7!","keuze cel B7!"),IF(C52="","",IF(uSis!$AL$1=5,IFERROR(IF(MATCH(C52,uSis!$AP$1:$AP$7,0)&gt;0,Grades!C52),"not valid"),IF(uSis!$AL$1=4,IFERROR(IF(MATCH(C52,uSis!$AP$9:$AP$21,0)&gt;0,Grades!C52),"not valid"),IF(C52&lt;1,"",IF(uSis!$AL$1&lt;3,IFERROR(IF(AND(C52&gt;5,C52&lt;6),ROUND(C52,0),IF(uSis!$AL$1=1,ROUND(2*C52,0)/2,ROUND(C52,1))),"not valid"),IFERROR(ROUND(C52,1),"not valid")))))))</f>
        <v>choice cell B7!</v>
      </c>
      <c r="E52" s="88" t="str">
        <f t="shared" si="0"/>
        <v/>
      </c>
      <c r="F52" s="33"/>
    </row>
    <row r="53" spans="1:6">
      <c r="A53" s="61"/>
      <c r="B53" s="27"/>
      <c r="C53" s="48"/>
      <c r="D53" s="50" t="str">
        <f>IF(uSis!$AL$1=0,IF(uSis!$AL$2=1,"choice cell B7!","keuze cel B7!"),IF(C53="","",IF(uSis!$AL$1=5,IFERROR(IF(MATCH(C53,uSis!$AP$1:$AP$7,0)&gt;0,Grades!C53),"not valid"),IF(uSis!$AL$1=4,IFERROR(IF(MATCH(C53,uSis!$AP$9:$AP$21,0)&gt;0,Grades!C53),"not valid"),IF(C53&lt;1,"",IF(uSis!$AL$1&lt;3,IFERROR(IF(AND(C53&gt;5,C53&lt;6),ROUND(C53,0),IF(uSis!$AL$1=1,ROUND(2*C53,0)/2,ROUND(C53,1))),"not valid"),IFERROR(ROUND(C53,1),"not valid")))))))</f>
        <v>choice cell B7!</v>
      </c>
      <c r="E53" s="88" t="str">
        <f t="shared" si="0"/>
        <v/>
      </c>
      <c r="F53" s="33"/>
    </row>
    <row r="54" spans="1:6">
      <c r="A54" s="61"/>
      <c r="B54" s="27"/>
      <c r="C54" s="48"/>
      <c r="D54" s="50" t="str">
        <f>IF(uSis!$AL$1=0,IF(uSis!$AL$2=1,"choice cell B7!","keuze cel B7!"),IF(C54="","",IF(uSis!$AL$1=5,IFERROR(IF(MATCH(C54,uSis!$AP$1:$AP$7,0)&gt;0,Grades!C54),"not valid"),IF(uSis!$AL$1=4,IFERROR(IF(MATCH(C54,uSis!$AP$9:$AP$21,0)&gt;0,Grades!C54),"not valid"),IF(C54&lt;1,"",IF(uSis!$AL$1&lt;3,IFERROR(IF(AND(C54&gt;5,C54&lt;6),ROUND(C54,0),IF(uSis!$AL$1=1,ROUND(2*C54,0)/2,ROUND(C54,1))),"not valid"),IFERROR(ROUND(C54,1),"not valid")))))))</f>
        <v>choice cell B7!</v>
      </c>
      <c r="E54" s="88" t="str">
        <f t="shared" si="0"/>
        <v/>
      </c>
      <c r="F54" s="33"/>
    </row>
    <row r="55" spans="1:6">
      <c r="A55" s="61"/>
      <c r="B55" s="27"/>
      <c r="C55" s="48"/>
      <c r="D55" s="50" t="str">
        <f>IF(uSis!$AL$1=0,IF(uSis!$AL$2=1,"choice cell B7!","keuze cel B7!"),IF(C55="","",IF(uSis!$AL$1=5,IFERROR(IF(MATCH(C55,uSis!$AP$1:$AP$7,0)&gt;0,Grades!C55),"not valid"),IF(uSis!$AL$1=4,IFERROR(IF(MATCH(C55,uSis!$AP$9:$AP$21,0)&gt;0,Grades!C55),"not valid"),IF(C55&lt;1,"",IF(uSis!$AL$1&lt;3,IFERROR(IF(AND(C55&gt;5,C55&lt;6),ROUND(C55,0),IF(uSis!$AL$1=1,ROUND(2*C55,0)/2,ROUND(C55,1))),"not valid"),IFERROR(ROUND(C55,1),"not valid")))))))</f>
        <v>choice cell B7!</v>
      </c>
      <c r="E55" s="88" t="str">
        <f t="shared" si="0"/>
        <v/>
      </c>
      <c r="F55" s="33"/>
    </row>
    <row r="56" spans="1:6">
      <c r="A56" s="61"/>
      <c r="B56" s="27"/>
      <c r="C56" s="48"/>
      <c r="D56" s="50" t="str">
        <f>IF(uSis!$AL$1=0,IF(uSis!$AL$2=1,"choice cell B7!","keuze cel B7!"),IF(C56="","",IF(uSis!$AL$1=5,IFERROR(IF(MATCH(C56,uSis!$AP$1:$AP$7,0)&gt;0,Grades!C56),"not valid"),IF(uSis!$AL$1=4,IFERROR(IF(MATCH(C56,uSis!$AP$9:$AP$21,0)&gt;0,Grades!C56),"not valid"),IF(C56&lt;1,"",IF(uSis!$AL$1&lt;3,IFERROR(IF(AND(C56&gt;5,C56&lt;6),ROUND(C56,0),IF(uSis!$AL$1=1,ROUND(2*C56,0)/2,ROUND(C56,1))),"not valid"),IFERROR(ROUND(C56,1),"not valid")))))))</f>
        <v>choice cell B7!</v>
      </c>
      <c r="E56" s="88" t="str">
        <f t="shared" si="0"/>
        <v/>
      </c>
      <c r="F56" s="33"/>
    </row>
    <row r="57" spans="1:6">
      <c r="A57" s="61"/>
      <c r="B57" s="27"/>
      <c r="C57" s="48"/>
      <c r="D57" s="50" t="str">
        <f>IF(uSis!$AL$1=0,IF(uSis!$AL$2=1,"choice cell B7!","keuze cel B7!"),IF(C57="","",IF(uSis!$AL$1=5,IFERROR(IF(MATCH(C57,uSis!$AP$1:$AP$7,0)&gt;0,Grades!C57),"not valid"),IF(uSis!$AL$1=4,IFERROR(IF(MATCH(C57,uSis!$AP$9:$AP$21,0)&gt;0,Grades!C57),"not valid"),IF(C57&lt;1,"",IF(uSis!$AL$1&lt;3,IFERROR(IF(AND(C57&gt;5,C57&lt;6),ROUND(C57,0),IF(uSis!$AL$1=1,ROUND(2*C57,0)/2,ROUND(C57,1))),"not valid"),IFERROR(ROUND(C57,1),"not valid")))))))</f>
        <v>choice cell B7!</v>
      </c>
      <c r="E57" s="88" t="str">
        <f t="shared" si="0"/>
        <v/>
      </c>
      <c r="F57" s="33"/>
    </row>
    <row r="58" spans="1:6">
      <c r="A58" s="61"/>
      <c r="B58" s="27"/>
      <c r="C58" s="48"/>
      <c r="D58" s="50" t="str">
        <f>IF(uSis!$AL$1=0,IF(uSis!$AL$2=1,"choice cell B7!","keuze cel B7!"),IF(C58="","",IF(uSis!$AL$1=5,IFERROR(IF(MATCH(C58,uSis!$AP$1:$AP$7,0)&gt;0,Grades!C58),"not valid"),IF(uSis!$AL$1=4,IFERROR(IF(MATCH(C58,uSis!$AP$9:$AP$21,0)&gt;0,Grades!C58),"not valid"),IF(C58&lt;1,"",IF(uSis!$AL$1&lt;3,IFERROR(IF(AND(C58&gt;5,C58&lt;6),ROUND(C58,0),IF(uSis!$AL$1=1,ROUND(2*C58,0)/2,ROUND(C58,1))),"not valid"),IFERROR(ROUND(C58,1),"not valid")))))))</f>
        <v>choice cell B7!</v>
      </c>
      <c r="E58" s="88" t="str">
        <f t="shared" si="0"/>
        <v/>
      </c>
      <c r="F58" s="33"/>
    </row>
    <row r="59" spans="1:6">
      <c r="A59" s="61"/>
      <c r="B59" s="27"/>
      <c r="C59" s="48"/>
      <c r="D59" s="50" t="str">
        <f>IF(uSis!$AL$1=0,IF(uSis!$AL$2=1,"choice cell B7!","keuze cel B7!"),IF(C59="","",IF(uSis!$AL$1=5,IFERROR(IF(MATCH(C59,uSis!$AP$1:$AP$7,0)&gt;0,Grades!C59),"not valid"),IF(uSis!$AL$1=4,IFERROR(IF(MATCH(C59,uSis!$AP$9:$AP$21,0)&gt;0,Grades!C59),"not valid"),IF(C59&lt;1,"",IF(uSis!$AL$1&lt;3,IFERROR(IF(AND(C59&gt;5,C59&lt;6),ROUND(C59,0),IF(uSis!$AL$1=1,ROUND(2*C59,0)/2,ROUND(C59,1))),"not valid"),IFERROR(ROUND(C59,1),"not valid")))))))</f>
        <v>choice cell B7!</v>
      </c>
      <c r="E59" s="88" t="str">
        <f t="shared" si="0"/>
        <v/>
      </c>
      <c r="F59" s="33"/>
    </row>
    <row r="60" spans="1:6">
      <c r="A60" s="61"/>
      <c r="B60" s="27"/>
      <c r="C60" s="48"/>
      <c r="D60" s="50" t="str">
        <f>IF(uSis!$AL$1=0,IF(uSis!$AL$2=1,"choice cell B7!","keuze cel B7!"),IF(C60="","",IF(uSis!$AL$1=5,IFERROR(IF(MATCH(C60,uSis!$AP$1:$AP$7,0)&gt;0,Grades!C60),"not valid"),IF(uSis!$AL$1=4,IFERROR(IF(MATCH(C60,uSis!$AP$9:$AP$21,0)&gt;0,Grades!C60),"not valid"),IF(C60&lt;1,"",IF(uSis!$AL$1&lt;3,IFERROR(IF(AND(C60&gt;5,C60&lt;6),ROUND(C60,0),IF(uSis!$AL$1=1,ROUND(2*C60,0)/2,ROUND(C60,1))),"not valid"),IFERROR(ROUND(C60,1),"not valid")))))))</f>
        <v>choice cell B7!</v>
      </c>
      <c r="E60" s="88" t="str">
        <f t="shared" si="0"/>
        <v/>
      </c>
      <c r="F60" s="33"/>
    </row>
    <row r="61" spans="1:6">
      <c r="A61" s="61"/>
      <c r="B61" s="27"/>
      <c r="C61" s="48"/>
      <c r="D61" s="50" t="str">
        <f>IF(uSis!$AL$1=0,IF(uSis!$AL$2=1,"choice cell B7!","keuze cel B7!"),IF(C61="","",IF(uSis!$AL$1=5,IFERROR(IF(MATCH(C61,uSis!$AP$1:$AP$7,0)&gt;0,Grades!C61),"not valid"),IF(uSis!$AL$1=4,IFERROR(IF(MATCH(C61,uSis!$AP$9:$AP$21,0)&gt;0,Grades!C61),"not valid"),IF(C61&lt;1,"",IF(uSis!$AL$1&lt;3,IFERROR(IF(AND(C61&gt;5,C61&lt;6),ROUND(C61,0),IF(uSis!$AL$1=1,ROUND(2*C61,0)/2,ROUND(C61,1))),"not valid"),IFERROR(ROUND(C61,1),"not valid")))))))</f>
        <v>choice cell B7!</v>
      </c>
      <c r="E61" s="88" t="str">
        <f t="shared" si="0"/>
        <v/>
      </c>
      <c r="F61" s="33"/>
    </row>
    <row r="62" spans="1:6">
      <c r="A62" s="61"/>
      <c r="B62" s="27"/>
      <c r="C62" s="48"/>
      <c r="D62" s="50" t="str">
        <f>IF(uSis!$AL$1=0,IF(uSis!$AL$2=1,"choice cell B7!","keuze cel B7!"),IF(C62="","",IF(uSis!$AL$1=5,IFERROR(IF(MATCH(C62,uSis!$AP$1:$AP$7,0)&gt;0,Grades!C62),"not valid"),IF(uSis!$AL$1=4,IFERROR(IF(MATCH(C62,uSis!$AP$9:$AP$21,0)&gt;0,Grades!C62),"not valid"),IF(C62&lt;1,"",IF(uSis!$AL$1&lt;3,IFERROR(IF(AND(C62&gt;5,C62&lt;6),ROUND(C62,0),IF(uSis!$AL$1=1,ROUND(2*C62,0)/2,ROUND(C62,1))),"not valid"),IFERROR(ROUND(C62,1),"not valid")))))))</f>
        <v>choice cell B7!</v>
      </c>
      <c r="E62" s="88" t="str">
        <f t="shared" si="0"/>
        <v/>
      </c>
      <c r="F62" s="33"/>
    </row>
    <row r="63" spans="1:6">
      <c r="A63" s="61"/>
      <c r="B63" s="27"/>
      <c r="C63" s="48"/>
      <c r="D63" s="50" t="str">
        <f>IF(uSis!$AL$1=0,IF(uSis!$AL$2=1,"choice cell B7!","keuze cel B7!"),IF(C63="","",IF(uSis!$AL$1=5,IFERROR(IF(MATCH(C63,uSis!$AP$1:$AP$7,0)&gt;0,Grades!C63),"not valid"),IF(uSis!$AL$1=4,IFERROR(IF(MATCH(C63,uSis!$AP$9:$AP$21,0)&gt;0,Grades!C63),"not valid"),IF(C63&lt;1,"",IF(uSis!$AL$1&lt;3,IFERROR(IF(AND(C63&gt;5,C63&lt;6),ROUND(C63,0),IF(uSis!$AL$1=1,ROUND(2*C63,0)/2,ROUND(C63,1))),"not valid"),IFERROR(ROUND(C63,1),"not valid")))))))</f>
        <v>choice cell B7!</v>
      </c>
      <c r="E63" s="88" t="str">
        <f t="shared" si="0"/>
        <v/>
      </c>
      <c r="F63" s="33"/>
    </row>
    <row r="64" spans="1:6">
      <c r="A64" s="61"/>
      <c r="B64" s="27"/>
      <c r="C64" s="48"/>
      <c r="D64" s="50" t="str">
        <f>IF(uSis!$AL$1=0,IF(uSis!$AL$2=1,"choice cell B7!","keuze cel B7!"),IF(C64="","",IF(uSis!$AL$1=5,IFERROR(IF(MATCH(C64,uSis!$AP$1:$AP$7,0)&gt;0,Grades!C64),"not valid"),IF(uSis!$AL$1=4,IFERROR(IF(MATCH(C64,uSis!$AP$9:$AP$21,0)&gt;0,Grades!C64),"not valid"),IF(C64&lt;1,"",IF(uSis!$AL$1&lt;3,IFERROR(IF(AND(C64&gt;5,C64&lt;6),ROUND(C64,0),IF(uSis!$AL$1=1,ROUND(2*C64,0)/2,ROUND(C64,1))),"not valid"),IFERROR(ROUND(C64,1),"not valid")))))))</f>
        <v>choice cell B7!</v>
      </c>
      <c r="E64" s="88" t="str">
        <f t="shared" si="0"/>
        <v/>
      </c>
      <c r="F64" s="33"/>
    </row>
    <row r="65" spans="1:6">
      <c r="A65" s="61"/>
      <c r="B65" s="27"/>
      <c r="C65" s="48"/>
      <c r="D65" s="50" t="str">
        <f>IF(uSis!$AL$1=0,IF(uSis!$AL$2=1,"choice cell B7!","keuze cel B7!"),IF(C65="","",IF(uSis!$AL$1=5,IFERROR(IF(MATCH(C65,uSis!$AP$1:$AP$7,0)&gt;0,Grades!C65),"not valid"),IF(uSis!$AL$1=4,IFERROR(IF(MATCH(C65,uSis!$AP$9:$AP$21,0)&gt;0,Grades!C65),"not valid"),IF(C65&lt;1,"",IF(uSis!$AL$1&lt;3,IFERROR(IF(AND(C65&gt;5,C65&lt;6),ROUND(C65,0),IF(uSis!$AL$1=1,ROUND(2*C65,0)/2,ROUND(C65,1))),"not valid"),IFERROR(ROUND(C65,1),"not valid")))))))</f>
        <v>choice cell B7!</v>
      </c>
      <c r="E65" s="88" t="str">
        <f t="shared" si="0"/>
        <v/>
      </c>
      <c r="F65" s="33"/>
    </row>
    <row r="66" spans="1:6">
      <c r="A66" s="61"/>
      <c r="B66" s="27"/>
      <c r="C66" s="48"/>
      <c r="D66" s="50" t="str">
        <f>IF(uSis!$AL$1=0,IF(uSis!$AL$2=1,"choice cell B7!","keuze cel B7!"),IF(C66="","",IF(uSis!$AL$1=5,IFERROR(IF(MATCH(C66,uSis!$AP$1:$AP$7,0)&gt;0,Grades!C66),"not valid"),IF(uSis!$AL$1=4,IFERROR(IF(MATCH(C66,uSis!$AP$9:$AP$21,0)&gt;0,Grades!C66),"not valid"),IF(C66&lt;1,"",IF(uSis!$AL$1&lt;3,IFERROR(IF(AND(C66&gt;5,C66&lt;6),ROUND(C66,0),IF(uSis!$AL$1=1,ROUND(2*C66,0)/2,ROUND(C66,1))),"not valid"),IFERROR(ROUND(C66,1),"not valid")))))))</f>
        <v>choice cell B7!</v>
      </c>
      <c r="E66" s="88" t="str">
        <f t="shared" si="0"/>
        <v/>
      </c>
      <c r="F66" s="33"/>
    </row>
    <row r="67" spans="1:6">
      <c r="A67" s="61"/>
      <c r="B67" s="27"/>
      <c r="C67" s="48"/>
      <c r="D67" s="50" t="str">
        <f>IF(uSis!$AL$1=0,IF(uSis!$AL$2=1,"choice cell B7!","keuze cel B7!"),IF(C67="","",IF(uSis!$AL$1=5,IFERROR(IF(MATCH(C67,uSis!$AP$1:$AP$7,0)&gt;0,Grades!C67),"not valid"),IF(uSis!$AL$1=4,IFERROR(IF(MATCH(C67,uSis!$AP$9:$AP$21,0)&gt;0,Grades!C67),"not valid"),IF(C67&lt;1,"",IF(uSis!$AL$1&lt;3,IFERROR(IF(AND(C67&gt;5,C67&lt;6),ROUND(C67,0),IF(uSis!$AL$1=1,ROUND(2*C67,0)/2,ROUND(C67,1))),"not valid"),IFERROR(ROUND(C67,1),"not valid")))))))</f>
        <v>choice cell B7!</v>
      </c>
      <c r="E67" s="88" t="str">
        <f t="shared" si="0"/>
        <v/>
      </c>
      <c r="F67" s="33"/>
    </row>
    <row r="68" spans="1:6">
      <c r="A68" s="61"/>
      <c r="B68" s="27"/>
      <c r="C68" s="48"/>
      <c r="D68" s="50" t="str">
        <f>IF(uSis!$AL$1=0,IF(uSis!$AL$2=1,"choice cell B7!","keuze cel B7!"),IF(C68="","",IF(uSis!$AL$1=5,IFERROR(IF(MATCH(C68,uSis!$AP$1:$AP$7,0)&gt;0,Grades!C68),"not valid"),IF(uSis!$AL$1=4,IFERROR(IF(MATCH(C68,uSis!$AP$9:$AP$21,0)&gt;0,Grades!C68),"not valid"),IF(C68&lt;1,"",IF(uSis!$AL$1&lt;3,IFERROR(IF(AND(C68&gt;5,C68&lt;6),ROUND(C68,0),IF(uSis!$AL$1=1,ROUND(2*C68,0)/2,ROUND(C68,1))),"not valid"),IFERROR(ROUND(C68,1),"not valid")))))))</f>
        <v>choice cell B7!</v>
      </c>
      <c r="E68" s="88" t="str">
        <f t="shared" si="0"/>
        <v/>
      </c>
      <c r="F68" s="33"/>
    </row>
    <row r="69" spans="1:6">
      <c r="A69" s="61"/>
      <c r="B69" s="27"/>
      <c r="C69" s="48"/>
      <c r="D69" s="50" t="str">
        <f>IF(uSis!$AL$1=0,IF(uSis!$AL$2=1,"choice cell B7!","keuze cel B7!"),IF(C69="","",IF(uSis!$AL$1=5,IFERROR(IF(MATCH(C69,uSis!$AP$1:$AP$7,0)&gt;0,Grades!C69),"not valid"),IF(uSis!$AL$1=4,IFERROR(IF(MATCH(C69,uSis!$AP$9:$AP$21,0)&gt;0,Grades!C69),"not valid"),IF(C69&lt;1,"",IF(uSis!$AL$1&lt;3,IFERROR(IF(AND(C69&gt;5,C69&lt;6),ROUND(C69,0),IF(uSis!$AL$1=1,ROUND(2*C69,0)/2,ROUND(C69,1))),"not valid"),IFERROR(ROUND(C69,1),"not valid")))))))</f>
        <v>choice cell B7!</v>
      </c>
      <c r="E69" s="88" t="str">
        <f t="shared" si="0"/>
        <v/>
      </c>
      <c r="F69" s="33"/>
    </row>
    <row r="70" spans="1:6">
      <c r="A70" s="61"/>
      <c r="B70" s="27"/>
      <c r="C70" s="48"/>
      <c r="D70" s="50" t="str">
        <f>IF(uSis!$AL$1=0,IF(uSis!$AL$2=1,"choice cell B7!","keuze cel B7!"),IF(C70="","",IF(uSis!$AL$1=5,IFERROR(IF(MATCH(C70,uSis!$AP$1:$AP$7,0)&gt;0,Grades!C70),"not valid"),IF(uSis!$AL$1=4,IFERROR(IF(MATCH(C70,uSis!$AP$9:$AP$21,0)&gt;0,Grades!C70),"not valid"),IF(C70&lt;1,"",IF(uSis!$AL$1&lt;3,IFERROR(IF(AND(C70&gt;5,C70&lt;6),ROUND(C70,0),IF(uSis!$AL$1=1,ROUND(2*C70,0)/2,ROUND(C70,1))),"not valid"),IFERROR(ROUND(C70,1),"not valid")))))))</f>
        <v>choice cell B7!</v>
      </c>
      <c r="E70" s="88" t="str">
        <f t="shared" si="0"/>
        <v/>
      </c>
      <c r="F70" s="33"/>
    </row>
    <row r="71" spans="1:6">
      <c r="A71" s="61"/>
      <c r="B71" s="27"/>
      <c r="C71" s="48"/>
      <c r="D71" s="50" t="str">
        <f>IF(uSis!$AL$1=0,IF(uSis!$AL$2=1,"choice cell B7!","keuze cel B7!"),IF(C71="","",IF(uSis!$AL$1=5,IFERROR(IF(MATCH(C71,uSis!$AP$1:$AP$7,0)&gt;0,Grades!C71),"not valid"),IF(uSis!$AL$1=4,IFERROR(IF(MATCH(C71,uSis!$AP$9:$AP$21,0)&gt;0,Grades!C71),"not valid"),IF(C71&lt;1,"",IF(uSis!$AL$1&lt;3,IFERROR(IF(AND(C71&gt;5,C71&lt;6),ROUND(C71,0),IF(uSis!$AL$1=1,ROUND(2*C71,0)/2,ROUND(C71,1))),"not valid"),IFERROR(ROUND(C71,1),"not valid")))))))</f>
        <v>choice cell B7!</v>
      </c>
      <c r="E71" s="88" t="str">
        <f t="shared" si="0"/>
        <v/>
      </c>
      <c r="F71" s="33"/>
    </row>
    <row r="72" spans="1:6">
      <c r="A72" s="61"/>
      <c r="B72" s="27"/>
      <c r="C72" s="48"/>
      <c r="D72" s="50" t="str">
        <f>IF(uSis!$AL$1=0,IF(uSis!$AL$2=1,"choice cell B7!","keuze cel B7!"),IF(C72="","",IF(uSis!$AL$1=5,IFERROR(IF(MATCH(C72,uSis!$AP$1:$AP$7,0)&gt;0,Grades!C72),"not valid"),IF(uSis!$AL$1=4,IFERROR(IF(MATCH(C72,uSis!$AP$9:$AP$21,0)&gt;0,Grades!C72),"not valid"),IF(C72&lt;1,"",IF(uSis!$AL$1&lt;3,IFERROR(IF(AND(C72&gt;5,C72&lt;6),ROUND(C72,0),IF(uSis!$AL$1=1,ROUND(2*C72,0)/2,ROUND(C72,1))),"not valid"),IFERROR(ROUND(C72,1),"not valid")))))))</f>
        <v>choice cell B7!</v>
      </c>
      <c r="E72" s="88" t="str">
        <f t="shared" si="0"/>
        <v/>
      </c>
      <c r="F72" s="33"/>
    </row>
    <row r="73" spans="1:6">
      <c r="A73" s="61"/>
      <c r="B73" s="27"/>
      <c r="C73" s="48"/>
      <c r="D73" s="50" t="str">
        <f>IF(uSis!$AL$1=0,IF(uSis!$AL$2=1,"choice cell B7!","keuze cel B7!"),IF(C73="","",IF(uSis!$AL$1=5,IFERROR(IF(MATCH(C73,uSis!$AP$1:$AP$7,0)&gt;0,Grades!C73),"not valid"),IF(uSis!$AL$1=4,IFERROR(IF(MATCH(C73,uSis!$AP$9:$AP$21,0)&gt;0,Grades!C73),"not valid"),IF(C73&lt;1,"",IF(uSis!$AL$1&lt;3,IFERROR(IF(AND(C73&gt;5,C73&lt;6),ROUND(C73,0),IF(uSis!$AL$1=1,ROUND(2*C73,0)/2,ROUND(C73,1))),"not valid"),IFERROR(ROUND(C73,1),"not valid")))))))</f>
        <v>choice cell B7!</v>
      </c>
      <c r="E73" s="88" t="str">
        <f t="shared" si="0"/>
        <v/>
      </c>
      <c r="F73" s="33"/>
    </row>
    <row r="74" spans="1:6">
      <c r="A74" s="61"/>
      <c r="B74" s="27"/>
      <c r="C74" s="48"/>
      <c r="D74" s="50" t="str">
        <f>IF(uSis!$AL$1=0,IF(uSis!$AL$2=1,"choice cell B7!","keuze cel B7!"),IF(C74="","",IF(uSis!$AL$1=5,IFERROR(IF(MATCH(C74,uSis!$AP$1:$AP$7,0)&gt;0,Grades!C74),"not valid"),IF(uSis!$AL$1=4,IFERROR(IF(MATCH(C74,uSis!$AP$9:$AP$21,0)&gt;0,Grades!C74),"not valid"),IF(C74&lt;1,"",IF(uSis!$AL$1&lt;3,IFERROR(IF(AND(C74&gt;5,C74&lt;6),ROUND(C74,0),IF(uSis!$AL$1=1,ROUND(2*C74,0)/2,ROUND(C74,1))),"not valid"),IFERROR(ROUND(C74,1),"not valid")))))))</f>
        <v>choice cell B7!</v>
      </c>
      <c r="E74" s="88" t="str">
        <f t="shared" si="0"/>
        <v/>
      </c>
      <c r="F74" s="33"/>
    </row>
    <row r="75" spans="1:6">
      <c r="A75" s="61"/>
      <c r="B75" s="27"/>
      <c r="C75" s="48"/>
      <c r="D75" s="50" t="str">
        <f>IF(uSis!$AL$1=0,IF(uSis!$AL$2=1,"choice cell B7!","keuze cel B7!"),IF(C75="","",IF(uSis!$AL$1=5,IFERROR(IF(MATCH(C75,uSis!$AP$1:$AP$7,0)&gt;0,Grades!C75),"not valid"),IF(uSis!$AL$1=4,IFERROR(IF(MATCH(C75,uSis!$AP$9:$AP$21,0)&gt;0,Grades!C75),"not valid"),IF(C75&lt;1,"",IF(uSis!$AL$1&lt;3,IFERROR(IF(AND(C75&gt;5,C75&lt;6),ROUND(C75,0),IF(uSis!$AL$1=1,ROUND(2*C75,0)/2,ROUND(C75,1))),"not valid"),IFERROR(ROUND(C75,1),"not valid")))))))</f>
        <v>choice cell B7!</v>
      </c>
      <c r="E75" s="88" t="str">
        <f t="shared" si="0"/>
        <v/>
      </c>
      <c r="F75" s="33"/>
    </row>
    <row r="76" spans="1:6">
      <c r="A76" s="61"/>
      <c r="B76" s="27"/>
      <c r="C76" s="48"/>
      <c r="D76" s="50" t="str">
        <f>IF(uSis!$AL$1=0,IF(uSis!$AL$2=1,"choice cell B7!","keuze cel B7!"),IF(C76="","",IF(uSis!$AL$1=5,IFERROR(IF(MATCH(C76,uSis!$AP$1:$AP$7,0)&gt;0,Grades!C76),"not valid"),IF(uSis!$AL$1=4,IFERROR(IF(MATCH(C76,uSis!$AP$9:$AP$21,0)&gt;0,Grades!C76),"not valid"),IF(C76&lt;1,"",IF(uSis!$AL$1&lt;3,IFERROR(IF(AND(C76&gt;5,C76&lt;6),ROUND(C76,0),IF(uSis!$AL$1=1,ROUND(2*C76,0)/2,ROUND(C76,1))),"not valid"),IFERROR(ROUND(C76,1),"not valid")))))))</f>
        <v>choice cell B7!</v>
      </c>
      <c r="E76" s="88" t="str">
        <f t="shared" si="0"/>
        <v/>
      </c>
      <c r="F76" s="33"/>
    </row>
    <row r="77" spans="1:6">
      <c r="A77" s="61"/>
      <c r="B77" s="27"/>
      <c r="C77" s="48"/>
      <c r="D77" s="50" t="str">
        <f>IF(uSis!$AL$1=0,IF(uSis!$AL$2=1,"choice cell B7!","keuze cel B7!"),IF(C77="","",IF(uSis!$AL$1=5,IFERROR(IF(MATCH(C77,uSis!$AP$1:$AP$7,0)&gt;0,Grades!C77),"not valid"),IF(uSis!$AL$1=4,IFERROR(IF(MATCH(C77,uSis!$AP$9:$AP$21,0)&gt;0,Grades!C77),"not valid"),IF(C77&lt;1,"",IF(uSis!$AL$1&lt;3,IFERROR(IF(AND(C77&gt;5,C77&lt;6),ROUND(C77,0),IF(uSis!$AL$1=1,ROUND(2*C77,0)/2,ROUND(C77,1))),"not valid"),IFERROR(ROUND(C77,1),"not valid")))))))</f>
        <v>choice cell B7!</v>
      </c>
      <c r="E77" s="88" t="str">
        <f t="shared" si="0"/>
        <v/>
      </c>
      <c r="F77" s="33"/>
    </row>
    <row r="78" spans="1:6">
      <c r="A78" s="61"/>
      <c r="B78" s="27"/>
      <c r="C78" s="48"/>
      <c r="D78" s="50" t="str">
        <f>IF(uSis!$AL$1=0,IF(uSis!$AL$2=1,"choice cell B7!","keuze cel B7!"),IF(C78="","",IF(uSis!$AL$1=5,IFERROR(IF(MATCH(C78,uSis!$AP$1:$AP$7,0)&gt;0,Grades!C78),"not valid"),IF(uSis!$AL$1=4,IFERROR(IF(MATCH(C78,uSis!$AP$9:$AP$21,0)&gt;0,Grades!C78),"not valid"),IF(C78&lt;1,"",IF(uSis!$AL$1&lt;3,IFERROR(IF(AND(C78&gt;5,C78&lt;6),ROUND(C78,0),IF(uSis!$AL$1=1,ROUND(2*C78,0)/2,ROUND(C78,1))),"not valid"),IFERROR(ROUND(C78,1),"not valid")))))))</f>
        <v>choice cell B7!</v>
      </c>
      <c r="E78" s="88" t="str">
        <f t="shared" ref="E78:E141" si="1">IF(A78="","",IF(OR(LEN(A78)&lt;&gt;7,ISNUMBER(SEARCH("s",A78))),"student number incorrect and/or remove the 's'",""))</f>
        <v/>
      </c>
      <c r="F78" s="33"/>
    </row>
    <row r="79" spans="1:6">
      <c r="A79" s="61"/>
      <c r="B79" s="27"/>
      <c r="C79" s="48"/>
      <c r="D79" s="50" t="str">
        <f>IF(uSis!$AL$1=0,IF(uSis!$AL$2=1,"choice cell B7!","keuze cel B7!"),IF(C79="","",IF(uSis!$AL$1=5,IFERROR(IF(MATCH(C79,uSis!$AP$1:$AP$7,0)&gt;0,Grades!C79),"not valid"),IF(uSis!$AL$1=4,IFERROR(IF(MATCH(C79,uSis!$AP$9:$AP$21,0)&gt;0,Grades!C79),"not valid"),IF(C79&lt;1,"",IF(uSis!$AL$1&lt;3,IFERROR(IF(AND(C79&gt;5,C79&lt;6),ROUND(C79,0),IF(uSis!$AL$1=1,ROUND(2*C79,0)/2,ROUND(C79,1))),"not valid"),IFERROR(ROUND(C79,1),"not valid")))))))</f>
        <v>choice cell B7!</v>
      </c>
      <c r="E79" s="88" t="str">
        <f t="shared" si="1"/>
        <v/>
      </c>
      <c r="F79" s="33"/>
    </row>
    <row r="80" spans="1:6">
      <c r="A80" s="61"/>
      <c r="B80" s="27"/>
      <c r="C80" s="48"/>
      <c r="D80" s="50" t="str">
        <f>IF(uSis!$AL$1=0,IF(uSis!$AL$2=1,"choice cell B7!","keuze cel B7!"),IF(C80="","",IF(uSis!$AL$1=5,IFERROR(IF(MATCH(C80,uSis!$AP$1:$AP$7,0)&gt;0,Grades!C80),"not valid"),IF(uSis!$AL$1=4,IFERROR(IF(MATCH(C80,uSis!$AP$9:$AP$21,0)&gt;0,Grades!C80),"not valid"),IF(C80&lt;1,"",IF(uSis!$AL$1&lt;3,IFERROR(IF(AND(C80&gt;5,C80&lt;6),ROUND(C80,0),IF(uSis!$AL$1=1,ROUND(2*C80,0)/2,ROUND(C80,1))),"not valid"),IFERROR(ROUND(C80,1),"not valid")))))))</f>
        <v>choice cell B7!</v>
      </c>
      <c r="E80" s="88" t="str">
        <f t="shared" si="1"/>
        <v/>
      </c>
      <c r="F80" s="33"/>
    </row>
    <row r="81" spans="1:6">
      <c r="A81" s="61"/>
      <c r="B81" s="27"/>
      <c r="C81" s="48"/>
      <c r="D81" s="50" t="str">
        <f>IF(uSis!$AL$1=0,IF(uSis!$AL$2=1,"choice cell B7!","keuze cel B7!"),IF(C81="","",IF(uSis!$AL$1=5,IFERROR(IF(MATCH(C81,uSis!$AP$1:$AP$7,0)&gt;0,Grades!C81),"not valid"),IF(uSis!$AL$1=4,IFERROR(IF(MATCH(C81,uSis!$AP$9:$AP$21,0)&gt;0,Grades!C81),"not valid"),IF(C81&lt;1,"",IF(uSis!$AL$1&lt;3,IFERROR(IF(AND(C81&gt;5,C81&lt;6),ROUND(C81,0),IF(uSis!$AL$1=1,ROUND(2*C81,0)/2,ROUND(C81,1))),"not valid"),IFERROR(ROUND(C81,1),"not valid")))))))</f>
        <v>choice cell B7!</v>
      </c>
      <c r="E81" s="88" t="str">
        <f t="shared" si="1"/>
        <v/>
      </c>
      <c r="F81" s="33"/>
    </row>
    <row r="82" spans="1:6">
      <c r="A82" s="61"/>
      <c r="B82" s="27"/>
      <c r="C82" s="48"/>
      <c r="D82" s="50" t="str">
        <f>IF(uSis!$AL$1=0,IF(uSis!$AL$2=1,"choice cell B7!","keuze cel B7!"),IF(C82="","",IF(uSis!$AL$1=5,IFERROR(IF(MATCH(C82,uSis!$AP$1:$AP$7,0)&gt;0,Grades!C82),"not valid"),IF(uSis!$AL$1=4,IFERROR(IF(MATCH(C82,uSis!$AP$9:$AP$21,0)&gt;0,Grades!C82),"not valid"),IF(C82&lt;1,"",IF(uSis!$AL$1&lt;3,IFERROR(IF(AND(C82&gt;5,C82&lt;6),ROUND(C82,0),IF(uSis!$AL$1=1,ROUND(2*C82,0)/2,ROUND(C82,1))),"not valid"),IFERROR(ROUND(C82,1),"not valid")))))))</f>
        <v>choice cell B7!</v>
      </c>
      <c r="E82" s="88" t="str">
        <f t="shared" si="1"/>
        <v/>
      </c>
      <c r="F82" s="33"/>
    </row>
    <row r="83" spans="1:6">
      <c r="A83" s="61"/>
      <c r="B83" s="27"/>
      <c r="C83" s="48"/>
      <c r="D83" s="50" t="str">
        <f>IF(uSis!$AL$1=0,IF(uSis!$AL$2=1,"choice cell B7!","keuze cel B7!"),IF(C83="","",IF(uSis!$AL$1=5,IFERROR(IF(MATCH(C83,uSis!$AP$1:$AP$7,0)&gt;0,Grades!C83),"not valid"),IF(uSis!$AL$1=4,IFERROR(IF(MATCH(C83,uSis!$AP$9:$AP$21,0)&gt;0,Grades!C83),"not valid"),IF(C83&lt;1,"",IF(uSis!$AL$1&lt;3,IFERROR(IF(AND(C83&gt;5,C83&lt;6),ROUND(C83,0),IF(uSis!$AL$1=1,ROUND(2*C83,0)/2,ROUND(C83,1))),"not valid"),IFERROR(ROUND(C83,1),"not valid")))))))</f>
        <v>choice cell B7!</v>
      </c>
      <c r="E83" s="88" t="str">
        <f t="shared" si="1"/>
        <v/>
      </c>
      <c r="F83" s="33"/>
    </row>
    <row r="84" spans="1:6">
      <c r="A84" s="61"/>
      <c r="B84" s="27"/>
      <c r="C84" s="48"/>
      <c r="D84" s="50" t="str">
        <f>IF(uSis!$AL$1=0,IF(uSis!$AL$2=1,"choice cell B7!","keuze cel B7!"),IF(C84="","",IF(uSis!$AL$1=5,IFERROR(IF(MATCH(C84,uSis!$AP$1:$AP$7,0)&gt;0,Grades!C84),"not valid"),IF(uSis!$AL$1=4,IFERROR(IF(MATCH(C84,uSis!$AP$9:$AP$21,0)&gt;0,Grades!C84),"not valid"),IF(C84&lt;1,"",IF(uSis!$AL$1&lt;3,IFERROR(IF(AND(C84&gt;5,C84&lt;6),ROUND(C84,0),IF(uSis!$AL$1=1,ROUND(2*C84,0)/2,ROUND(C84,1))),"not valid"),IFERROR(ROUND(C84,1),"not valid")))))))</f>
        <v>choice cell B7!</v>
      </c>
      <c r="E84" s="88" t="str">
        <f t="shared" si="1"/>
        <v/>
      </c>
      <c r="F84" s="33"/>
    </row>
    <row r="85" spans="1:6">
      <c r="A85" s="61"/>
      <c r="B85" s="27"/>
      <c r="C85" s="48"/>
      <c r="D85" s="50" t="str">
        <f>IF(uSis!$AL$1=0,IF(uSis!$AL$2=1,"choice cell B7!","keuze cel B7!"),IF(C85="","",IF(uSis!$AL$1=5,IFERROR(IF(MATCH(C85,uSis!$AP$1:$AP$7,0)&gt;0,Grades!C85),"not valid"),IF(uSis!$AL$1=4,IFERROR(IF(MATCH(C85,uSis!$AP$9:$AP$21,0)&gt;0,Grades!C85),"not valid"),IF(C85&lt;1,"",IF(uSis!$AL$1&lt;3,IFERROR(IF(AND(C85&gt;5,C85&lt;6),ROUND(C85,0),IF(uSis!$AL$1=1,ROUND(2*C85,0)/2,ROUND(C85,1))),"not valid"),IFERROR(ROUND(C85,1),"not valid")))))))</f>
        <v>choice cell B7!</v>
      </c>
      <c r="E85" s="88" t="str">
        <f t="shared" si="1"/>
        <v/>
      </c>
      <c r="F85" s="33"/>
    </row>
    <row r="86" spans="1:6">
      <c r="A86" s="61"/>
      <c r="B86" s="27"/>
      <c r="C86" s="48"/>
      <c r="D86" s="50" t="str">
        <f>IF(uSis!$AL$1=0,IF(uSis!$AL$2=1,"choice cell B7!","keuze cel B7!"),IF(C86="","",IF(uSis!$AL$1=5,IFERROR(IF(MATCH(C86,uSis!$AP$1:$AP$7,0)&gt;0,Grades!C86),"not valid"),IF(uSis!$AL$1=4,IFERROR(IF(MATCH(C86,uSis!$AP$9:$AP$21,0)&gt;0,Grades!C86),"not valid"),IF(C86&lt;1,"",IF(uSis!$AL$1&lt;3,IFERROR(IF(AND(C86&gt;5,C86&lt;6),ROUND(C86,0),IF(uSis!$AL$1=1,ROUND(2*C86,0)/2,ROUND(C86,1))),"not valid"),IFERROR(ROUND(C86,1),"not valid")))))))</f>
        <v>choice cell B7!</v>
      </c>
      <c r="E86" s="88" t="str">
        <f t="shared" si="1"/>
        <v/>
      </c>
      <c r="F86" s="33"/>
    </row>
    <row r="87" spans="1:6">
      <c r="A87" s="61"/>
      <c r="B87" s="27"/>
      <c r="C87" s="48"/>
      <c r="D87" s="50" t="str">
        <f>IF(uSis!$AL$1=0,IF(uSis!$AL$2=1,"choice cell B7!","keuze cel B7!"),IF(C87="","",IF(uSis!$AL$1=5,IFERROR(IF(MATCH(C87,uSis!$AP$1:$AP$7,0)&gt;0,Grades!C87),"not valid"),IF(uSis!$AL$1=4,IFERROR(IF(MATCH(C87,uSis!$AP$9:$AP$21,0)&gt;0,Grades!C87),"not valid"),IF(C87&lt;1,"",IF(uSis!$AL$1&lt;3,IFERROR(IF(AND(C87&gt;5,C87&lt;6),ROUND(C87,0),IF(uSis!$AL$1=1,ROUND(2*C87,0)/2,ROUND(C87,1))),"not valid"),IFERROR(ROUND(C87,1),"not valid")))))))</f>
        <v>choice cell B7!</v>
      </c>
      <c r="E87" s="88" t="str">
        <f t="shared" si="1"/>
        <v/>
      </c>
      <c r="F87" s="33"/>
    </row>
    <row r="88" spans="1:6">
      <c r="A88" s="61"/>
      <c r="B88" s="27"/>
      <c r="C88" s="48"/>
      <c r="D88" s="50" t="str">
        <f>IF(uSis!$AL$1=0,IF(uSis!$AL$2=1,"choice cell B7!","keuze cel B7!"),IF(C88="","",IF(uSis!$AL$1=5,IFERROR(IF(MATCH(C88,uSis!$AP$1:$AP$7,0)&gt;0,Grades!C88),"not valid"),IF(uSis!$AL$1=4,IFERROR(IF(MATCH(C88,uSis!$AP$9:$AP$21,0)&gt;0,Grades!C88),"not valid"),IF(C88&lt;1,"",IF(uSis!$AL$1&lt;3,IFERROR(IF(AND(C88&gt;5,C88&lt;6),ROUND(C88,0),IF(uSis!$AL$1=1,ROUND(2*C88,0)/2,ROUND(C88,1))),"not valid"),IFERROR(ROUND(C88,1),"not valid")))))))</f>
        <v>choice cell B7!</v>
      </c>
      <c r="E88" s="88" t="str">
        <f t="shared" si="1"/>
        <v/>
      </c>
      <c r="F88" s="33"/>
    </row>
    <row r="89" spans="1:6">
      <c r="A89" s="61"/>
      <c r="B89" s="27"/>
      <c r="C89" s="48"/>
      <c r="D89" s="50" t="str">
        <f>IF(uSis!$AL$1=0,IF(uSis!$AL$2=1,"choice cell B7!","keuze cel B7!"),IF(C89="","",IF(uSis!$AL$1=5,IFERROR(IF(MATCH(C89,uSis!$AP$1:$AP$7,0)&gt;0,Grades!C89),"not valid"),IF(uSis!$AL$1=4,IFERROR(IF(MATCH(C89,uSis!$AP$9:$AP$21,0)&gt;0,Grades!C89),"not valid"),IF(C89&lt;1,"",IF(uSis!$AL$1&lt;3,IFERROR(IF(AND(C89&gt;5,C89&lt;6),ROUND(C89,0),IF(uSis!$AL$1=1,ROUND(2*C89,0)/2,ROUND(C89,1))),"not valid"),IFERROR(ROUND(C89,1),"not valid")))))))</f>
        <v>choice cell B7!</v>
      </c>
      <c r="E89" s="88" t="str">
        <f t="shared" si="1"/>
        <v/>
      </c>
      <c r="F89" s="33"/>
    </row>
    <row r="90" spans="1:6">
      <c r="A90" s="61"/>
      <c r="B90" s="27"/>
      <c r="C90" s="48"/>
      <c r="D90" s="50" t="str">
        <f>IF(uSis!$AL$1=0,IF(uSis!$AL$2=1,"choice cell B7!","keuze cel B7!"),IF(C90="","",IF(uSis!$AL$1=5,IFERROR(IF(MATCH(C90,uSis!$AP$1:$AP$7,0)&gt;0,Grades!C90),"not valid"),IF(uSis!$AL$1=4,IFERROR(IF(MATCH(C90,uSis!$AP$9:$AP$21,0)&gt;0,Grades!C90),"not valid"),IF(C90&lt;1,"",IF(uSis!$AL$1&lt;3,IFERROR(IF(AND(C90&gt;5,C90&lt;6),ROUND(C90,0),IF(uSis!$AL$1=1,ROUND(2*C90,0)/2,ROUND(C90,1))),"not valid"),IFERROR(ROUND(C90,1),"not valid")))))))</f>
        <v>choice cell B7!</v>
      </c>
      <c r="E90" s="88" t="str">
        <f t="shared" si="1"/>
        <v/>
      </c>
      <c r="F90" s="33"/>
    </row>
    <row r="91" spans="1:6">
      <c r="A91" s="61"/>
      <c r="B91" s="27"/>
      <c r="C91" s="48"/>
      <c r="D91" s="50" t="str">
        <f>IF(uSis!$AL$1=0,IF(uSis!$AL$2=1,"choice cell B7!","keuze cel B7!"),IF(C91="","",IF(uSis!$AL$1=5,IFERROR(IF(MATCH(C91,uSis!$AP$1:$AP$7,0)&gt;0,Grades!C91),"not valid"),IF(uSis!$AL$1=4,IFERROR(IF(MATCH(C91,uSis!$AP$9:$AP$21,0)&gt;0,Grades!C91),"not valid"),IF(C91&lt;1,"",IF(uSis!$AL$1&lt;3,IFERROR(IF(AND(C91&gt;5,C91&lt;6),ROUND(C91,0),IF(uSis!$AL$1=1,ROUND(2*C91,0)/2,ROUND(C91,1))),"not valid"),IFERROR(ROUND(C91,1),"not valid")))))))</f>
        <v>choice cell B7!</v>
      </c>
      <c r="E91" s="88" t="str">
        <f t="shared" si="1"/>
        <v/>
      </c>
      <c r="F91" s="33"/>
    </row>
    <row r="92" spans="1:6">
      <c r="A92" s="61"/>
      <c r="B92" s="27"/>
      <c r="C92" s="48"/>
      <c r="D92" s="50" t="str">
        <f>IF(uSis!$AL$1=0,IF(uSis!$AL$2=1,"choice cell B7!","keuze cel B7!"),IF(C92="","",IF(uSis!$AL$1=5,IFERROR(IF(MATCH(C92,uSis!$AP$1:$AP$7,0)&gt;0,Grades!C92),"not valid"),IF(uSis!$AL$1=4,IFERROR(IF(MATCH(C92,uSis!$AP$9:$AP$21,0)&gt;0,Grades!C92),"not valid"),IF(C92&lt;1,"",IF(uSis!$AL$1&lt;3,IFERROR(IF(AND(C92&gt;5,C92&lt;6),ROUND(C92,0),IF(uSis!$AL$1=1,ROUND(2*C92,0)/2,ROUND(C92,1))),"not valid"),IFERROR(ROUND(C92,1),"not valid")))))))</f>
        <v>choice cell B7!</v>
      </c>
      <c r="E92" s="88" t="str">
        <f t="shared" si="1"/>
        <v/>
      </c>
      <c r="F92" s="33"/>
    </row>
    <row r="93" spans="1:6">
      <c r="A93" s="61"/>
      <c r="B93" s="27"/>
      <c r="C93" s="48"/>
      <c r="D93" s="50" t="str">
        <f>IF(uSis!$AL$1=0,IF(uSis!$AL$2=1,"choice cell B7!","keuze cel B7!"),IF(C93="","",IF(uSis!$AL$1=5,IFERROR(IF(MATCH(C93,uSis!$AP$1:$AP$7,0)&gt;0,Grades!C93),"not valid"),IF(uSis!$AL$1=4,IFERROR(IF(MATCH(C93,uSis!$AP$9:$AP$21,0)&gt;0,Grades!C93),"not valid"),IF(C93&lt;1,"",IF(uSis!$AL$1&lt;3,IFERROR(IF(AND(C93&gt;5,C93&lt;6),ROUND(C93,0),IF(uSis!$AL$1=1,ROUND(2*C93,0)/2,ROUND(C93,1))),"not valid"),IFERROR(ROUND(C93,1),"not valid")))))))</f>
        <v>choice cell B7!</v>
      </c>
      <c r="E93" s="88" t="str">
        <f t="shared" si="1"/>
        <v/>
      </c>
      <c r="F93" s="33"/>
    </row>
    <row r="94" spans="1:6">
      <c r="A94" s="61"/>
      <c r="B94" s="27"/>
      <c r="C94" s="48"/>
      <c r="D94" s="50" t="str">
        <f>IF(uSis!$AL$1=0,IF(uSis!$AL$2=1,"choice cell B7!","keuze cel B7!"),IF(C94="","",IF(uSis!$AL$1=5,IFERROR(IF(MATCH(C94,uSis!$AP$1:$AP$7,0)&gt;0,Grades!C94),"not valid"),IF(uSis!$AL$1=4,IFERROR(IF(MATCH(C94,uSis!$AP$9:$AP$21,0)&gt;0,Grades!C94),"not valid"),IF(C94&lt;1,"",IF(uSis!$AL$1&lt;3,IFERROR(IF(AND(C94&gt;5,C94&lt;6),ROUND(C94,0),IF(uSis!$AL$1=1,ROUND(2*C94,0)/2,ROUND(C94,1))),"not valid"),IFERROR(ROUND(C94,1),"not valid")))))))</f>
        <v>choice cell B7!</v>
      </c>
      <c r="E94" s="88" t="str">
        <f t="shared" si="1"/>
        <v/>
      </c>
      <c r="F94" s="33"/>
    </row>
    <row r="95" spans="1:6">
      <c r="A95" s="61"/>
      <c r="B95" s="27"/>
      <c r="C95" s="48"/>
      <c r="D95" s="50" t="str">
        <f>IF(uSis!$AL$1=0,IF(uSis!$AL$2=1,"choice cell B7!","keuze cel B7!"),IF(C95="","",IF(uSis!$AL$1=5,IFERROR(IF(MATCH(C95,uSis!$AP$1:$AP$7,0)&gt;0,Grades!C95),"not valid"),IF(uSis!$AL$1=4,IFERROR(IF(MATCH(C95,uSis!$AP$9:$AP$21,0)&gt;0,Grades!C95),"not valid"),IF(C95&lt;1,"",IF(uSis!$AL$1&lt;3,IFERROR(IF(AND(C95&gt;5,C95&lt;6),ROUND(C95,0),IF(uSis!$AL$1=1,ROUND(2*C95,0)/2,ROUND(C95,1))),"not valid"),IFERROR(ROUND(C95,1),"not valid")))))))</f>
        <v>choice cell B7!</v>
      </c>
      <c r="E95" s="88" t="str">
        <f t="shared" si="1"/>
        <v/>
      </c>
      <c r="F95" s="33"/>
    </row>
    <row r="96" spans="1:6">
      <c r="A96" s="61"/>
      <c r="B96" s="27"/>
      <c r="C96" s="48"/>
      <c r="D96" s="50" t="str">
        <f>IF(uSis!$AL$1=0,IF(uSis!$AL$2=1,"choice cell B7!","keuze cel B7!"),IF(C96="","",IF(uSis!$AL$1=5,IFERROR(IF(MATCH(C96,uSis!$AP$1:$AP$7,0)&gt;0,Grades!C96),"not valid"),IF(uSis!$AL$1=4,IFERROR(IF(MATCH(C96,uSis!$AP$9:$AP$21,0)&gt;0,Grades!C96),"not valid"),IF(C96&lt;1,"",IF(uSis!$AL$1&lt;3,IFERROR(IF(AND(C96&gt;5,C96&lt;6),ROUND(C96,0),IF(uSis!$AL$1=1,ROUND(2*C96,0)/2,ROUND(C96,1))),"not valid"),IFERROR(ROUND(C96,1),"not valid")))))))</f>
        <v>choice cell B7!</v>
      </c>
      <c r="E96" s="88" t="str">
        <f t="shared" si="1"/>
        <v/>
      </c>
      <c r="F96" s="33"/>
    </row>
    <row r="97" spans="1:6">
      <c r="A97" s="61"/>
      <c r="B97" s="27"/>
      <c r="C97" s="48"/>
      <c r="D97" s="50" t="str">
        <f>IF(uSis!$AL$1=0,IF(uSis!$AL$2=1,"choice cell B7!","keuze cel B7!"),IF(C97="","",IF(uSis!$AL$1=5,IFERROR(IF(MATCH(C97,uSis!$AP$1:$AP$7,0)&gt;0,Grades!C97),"not valid"),IF(uSis!$AL$1=4,IFERROR(IF(MATCH(C97,uSis!$AP$9:$AP$21,0)&gt;0,Grades!C97),"not valid"),IF(C97&lt;1,"",IF(uSis!$AL$1&lt;3,IFERROR(IF(AND(C97&gt;5,C97&lt;6),ROUND(C97,0),IF(uSis!$AL$1=1,ROUND(2*C97,0)/2,ROUND(C97,1))),"not valid"),IFERROR(ROUND(C97,1),"not valid")))))))</f>
        <v>choice cell B7!</v>
      </c>
      <c r="E97" s="88" t="str">
        <f t="shared" si="1"/>
        <v/>
      </c>
      <c r="F97" s="33"/>
    </row>
    <row r="98" spans="1:6">
      <c r="A98" s="61"/>
      <c r="B98" s="27"/>
      <c r="C98" s="48"/>
      <c r="D98" s="50" t="str">
        <f>IF(uSis!$AL$1=0,IF(uSis!$AL$2=1,"choice cell B7!","keuze cel B7!"),IF(C98="","",IF(uSis!$AL$1=5,IFERROR(IF(MATCH(C98,uSis!$AP$1:$AP$7,0)&gt;0,Grades!C98),"not valid"),IF(uSis!$AL$1=4,IFERROR(IF(MATCH(C98,uSis!$AP$9:$AP$21,0)&gt;0,Grades!C98),"not valid"),IF(C98&lt;1,"",IF(uSis!$AL$1&lt;3,IFERROR(IF(AND(C98&gt;5,C98&lt;6),ROUND(C98,0),IF(uSis!$AL$1=1,ROUND(2*C98,0)/2,ROUND(C98,1))),"not valid"),IFERROR(ROUND(C98,1),"not valid")))))))</f>
        <v>choice cell B7!</v>
      </c>
      <c r="E98" s="88" t="str">
        <f t="shared" si="1"/>
        <v/>
      </c>
      <c r="F98" s="33"/>
    </row>
    <row r="99" spans="1:6">
      <c r="A99" s="61"/>
      <c r="B99" s="27"/>
      <c r="C99" s="48"/>
      <c r="D99" s="50" t="str">
        <f>IF(uSis!$AL$1=0,IF(uSis!$AL$2=1,"choice cell B7!","keuze cel B7!"),IF(C99="","",IF(uSis!$AL$1=5,IFERROR(IF(MATCH(C99,uSis!$AP$1:$AP$7,0)&gt;0,Grades!C99),"not valid"),IF(uSis!$AL$1=4,IFERROR(IF(MATCH(C99,uSis!$AP$9:$AP$21,0)&gt;0,Grades!C99),"not valid"),IF(C99&lt;1,"",IF(uSis!$AL$1&lt;3,IFERROR(IF(AND(C99&gt;5,C99&lt;6),ROUND(C99,0),IF(uSis!$AL$1=1,ROUND(2*C99,0)/2,ROUND(C99,1))),"not valid"),IFERROR(ROUND(C99,1),"not valid")))))))</f>
        <v>choice cell B7!</v>
      </c>
      <c r="E99" s="88" t="str">
        <f t="shared" si="1"/>
        <v/>
      </c>
      <c r="F99" s="33"/>
    </row>
    <row r="100" spans="1:6">
      <c r="A100" s="61"/>
      <c r="B100" s="27"/>
      <c r="C100" s="48"/>
      <c r="D100" s="50" t="str">
        <f>IF(uSis!$AL$1=0,IF(uSis!$AL$2=1,"choice cell B7!","keuze cel B7!"),IF(C100="","",IF(uSis!$AL$1=5,IFERROR(IF(MATCH(C100,uSis!$AP$1:$AP$7,0)&gt;0,Grades!C100),"not valid"),IF(uSis!$AL$1=4,IFERROR(IF(MATCH(C100,uSis!$AP$9:$AP$21,0)&gt;0,Grades!C100),"not valid"),IF(C100&lt;1,"",IF(uSis!$AL$1&lt;3,IFERROR(IF(AND(C100&gt;5,C100&lt;6),ROUND(C100,0),IF(uSis!$AL$1=1,ROUND(2*C100,0)/2,ROUND(C100,1))),"not valid"),IFERROR(ROUND(C100,1),"not valid")))))))</f>
        <v>choice cell B7!</v>
      </c>
      <c r="E100" s="88" t="str">
        <f t="shared" si="1"/>
        <v/>
      </c>
      <c r="F100" s="33"/>
    </row>
    <row r="101" spans="1:6">
      <c r="A101" s="61"/>
      <c r="B101" s="27"/>
      <c r="C101" s="48"/>
      <c r="D101" s="50" t="str">
        <f>IF(uSis!$AL$1=0,IF(uSis!$AL$2=1,"choice cell B7!","keuze cel B7!"),IF(C101="","",IF(uSis!$AL$1=5,IFERROR(IF(MATCH(C101,uSis!$AP$1:$AP$7,0)&gt;0,Grades!C101),"not valid"),IF(uSis!$AL$1=4,IFERROR(IF(MATCH(C101,uSis!$AP$9:$AP$21,0)&gt;0,Grades!C101),"not valid"),IF(C101&lt;1,"",IF(uSis!$AL$1&lt;3,IFERROR(IF(AND(C101&gt;5,C101&lt;6),ROUND(C101,0),IF(uSis!$AL$1=1,ROUND(2*C101,0)/2,ROUND(C101,1))),"not valid"),IFERROR(ROUND(C101,1),"not valid")))))))</f>
        <v>choice cell B7!</v>
      </c>
      <c r="E101" s="88" t="str">
        <f t="shared" si="1"/>
        <v/>
      </c>
      <c r="F101" s="33"/>
    </row>
    <row r="102" spans="1:6">
      <c r="A102" s="61"/>
      <c r="B102" s="27"/>
      <c r="C102" s="48"/>
      <c r="D102" s="50" t="str">
        <f>IF(uSis!$AL$1=0,IF(uSis!$AL$2=1,"choice cell B7!","keuze cel B7!"),IF(C102="","",IF(uSis!$AL$1=5,IFERROR(IF(MATCH(C102,uSis!$AP$1:$AP$7,0)&gt;0,Grades!C102),"not valid"),IF(uSis!$AL$1=4,IFERROR(IF(MATCH(C102,uSis!$AP$9:$AP$21,0)&gt;0,Grades!C102),"not valid"),IF(C102&lt;1,"",IF(uSis!$AL$1&lt;3,IFERROR(IF(AND(C102&gt;5,C102&lt;6),ROUND(C102,0),IF(uSis!$AL$1=1,ROUND(2*C102,0)/2,ROUND(C102,1))),"not valid"),IFERROR(ROUND(C102,1),"not valid")))))))</f>
        <v>choice cell B7!</v>
      </c>
      <c r="E102" s="88" t="str">
        <f t="shared" si="1"/>
        <v/>
      </c>
      <c r="F102" s="33"/>
    </row>
    <row r="103" spans="1:6">
      <c r="A103" s="61"/>
      <c r="B103" s="27"/>
      <c r="C103" s="48"/>
      <c r="D103" s="50" t="str">
        <f>IF(uSis!$AL$1=0,IF(uSis!$AL$2=1,"choice cell B7!","keuze cel B7!"),IF(C103="","",IF(uSis!$AL$1=5,IFERROR(IF(MATCH(C103,uSis!$AP$1:$AP$7,0)&gt;0,Grades!C103),"not valid"),IF(uSis!$AL$1=4,IFERROR(IF(MATCH(C103,uSis!$AP$9:$AP$21,0)&gt;0,Grades!C103),"not valid"),IF(C103&lt;1,"",IF(uSis!$AL$1&lt;3,IFERROR(IF(AND(C103&gt;5,C103&lt;6),ROUND(C103,0),IF(uSis!$AL$1=1,ROUND(2*C103,0)/2,ROUND(C103,1))),"not valid"),IFERROR(ROUND(C103,1),"not valid")))))))</f>
        <v>choice cell B7!</v>
      </c>
      <c r="E103" s="88" t="str">
        <f t="shared" si="1"/>
        <v/>
      </c>
      <c r="F103" s="33"/>
    </row>
    <row r="104" spans="1:6">
      <c r="A104" s="61"/>
      <c r="B104" s="27"/>
      <c r="C104" s="48"/>
      <c r="D104" s="50" t="str">
        <f>IF(uSis!$AL$1=0,IF(uSis!$AL$2=1,"choice cell B7!","keuze cel B7!"),IF(C104="","",IF(uSis!$AL$1=5,IFERROR(IF(MATCH(C104,uSis!$AP$1:$AP$7,0)&gt;0,Grades!C104),"not valid"),IF(uSis!$AL$1=4,IFERROR(IF(MATCH(C104,uSis!$AP$9:$AP$21,0)&gt;0,Grades!C104),"not valid"),IF(C104&lt;1,"",IF(uSis!$AL$1&lt;3,IFERROR(IF(AND(C104&gt;5,C104&lt;6),ROUND(C104,0),IF(uSis!$AL$1=1,ROUND(2*C104,0)/2,ROUND(C104,1))),"not valid"),IFERROR(ROUND(C104,1),"not valid")))))))</f>
        <v>choice cell B7!</v>
      </c>
      <c r="E104" s="88" t="str">
        <f t="shared" si="1"/>
        <v/>
      </c>
      <c r="F104" s="33"/>
    </row>
    <row r="105" spans="1:6">
      <c r="A105" s="61"/>
      <c r="B105" s="27"/>
      <c r="C105" s="48"/>
      <c r="D105" s="50" t="str">
        <f>IF(uSis!$AL$1=0,IF(uSis!$AL$2=1,"choice cell B7!","keuze cel B7!"),IF(C105="","",IF(uSis!$AL$1=5,IFERROR(IF(MATCH(C105,uSis!$AP$1:$AP$7,0)&gt;0,Grades!C105),"not valid"),IF(uSis!$AL$1=4,IFERROR(IF(MATCH(C105,uSis!$AP$9:$AP$21,0)&gt;0,Grades!C105),"not valid"),IF(C105&lt;1,"",IF(uSis!$AL$1&lt;3,IFERROR(IF(AND(C105&gt;5,C105&lt;6),ROUND(C105,0),IF(uSis!$AL$1=1,ROUND(2*C105,0)/2,ROUND(C105,1))),"not valid"),IFERROR(ROUND(C105,1),"not valid")))))))</f>
        <v>choice cell B7!</v>
      </c>
      <c r="E105" s="88" t="str">
        <f t="shared" si="1"/>
        <v/>
      </c>
      <c r="F105" s="33"/>
    </row>
    <row r="106" spans="1:6">
      <c r="A106" s="61"/>
      <c r="B106" s="27"/>
      <c r="C106" s="48"/>
      <c r="D106" s="50" t="str">
        <f>IF(uSis!$AL$1=0,IF(uSis!$AL$2=1,"choice cell B7!","keuze cel B7!"),IF(C106="","",IF(uSis!$AL$1=5,IFERROR(IF(MATCH(C106,uSis!$AP$1:$AP$7,0)&gt;0,Grades!C106),"not valid"),IF(uSis!$AL$1=4,IFERROR(IF(MATCH(C106,uSis!$AP$9:$AP$21,0)&gt;0,Grades!C106),"not valid"),IF(C106&lt;1,"",IF(uSis!$AL$1&lt;3,IFERROR(IF(AND(C106&gt;5,C106&lt;6),ROUND(C106,0),IF(uSis!$AL$1=1,ROUND(2*C106,0)/2,ROUND(C106,1))),"not valid"),IFERROR(ROUND(C106,1),"not valid")))))))</f>
        <v>choice cell B7!</v>
      </c>
      <c r="E106" s="88" t="str">
        <f t="shared" si="1"/>
        <v/>
      </c>
      <c r="F106" s="33"/>
    </row>
    <row r="107" spans="1:6">
      <c r="A107" s="61"/>
      <c r="B107" s="27"/>
      <c r="C107" s="48"/>
      <c r="D107" s="50" t="str">
        <f>IF(uSis!$AL$1=0,IF(uSis!$AL$2=1,"choice cell B7!","keuze cel B7!"),IF(C107="","",IF(uSis!$AL$1=5,IFERROR(IF(MATCH(C107,uSis!$AP$1:$AP$7,0)&gt;0,Grades!C107),"not valid"),IF(uSis!$AL$1=4,IFERROR(IF(MATCH(C107,uSis!$AP$9:$AP$21,0)&gt;0,Grades!C107),"not valid"),IF(C107&lt;1,"",IF(uSis!$AL$1&lt;3,IFERROR(IF(AND(C107&gt;5,C107&lt;6),ROUND(C107,0),IF(uSis!$AL$1=1,ROUND(2*C107,0)/2,ROUND(C107,1))),"not valid"),IFERROR(ROUND(C107,1),"not valid")))))))</f>
        <v>choice cell B7!</v>
      </c>
      <c r="E107" s="88" t="str">
        <f t="shared" si="1"/>
        <v/>
      </c>
      <c r="F107" s="33"/>
    </row>
    <row r="108" spans="1:6">
      <c r="A108" s="61"/>
      <c r="B108" s="27"/>
      <c r="C108" s="48"/>
      <c r="D108" s="50" t="str">
        <f>IF(uSis!$AL$1=0,IF(uSis!$AL$2=1,"choice cell B7!","keuze cel B7!"),IF(C108="","",IF(uSis!$AL$1=5,IFERROR(IF(MATCH(C108,uSis!$AP$1:$AP$7,0)&gt;0,Grades!C108),"not valid"),IF(uSis!$AL$1=4,IFERROR(IF(MATCH(C108,uSis!$AP$9:$AP$21,0)&gt;0,Grades!C108),"not valid"),IF(C108&lt;1,"",IF(uSis!$AL$1&lt;3,IFERROR(IF(AND(C108&gt;5,C108&lt;6),ROUND(C108,0),IF(uSis!$AL$1=1,ROUND(2*C108,0)/2,ROUND(C108,1))),"not valid"),IFERROR(ROUND(C108,1),"not valid")))))))</f>
        <v>choice cell B7!</v>
      </c>
      <c r="E108" s="88" t="str">
        <f t="shared" si="1"/>
        <v/>
      </c>
      <c r="F108" s="33"/>
    </row>
    <row r="109" spans="1:6">
      <c r="A109" s="61"/>
      <c r="B109" s="27"/>
      <c r="C109" s="48"/>
      <c r="D109" s="50" t="str">
        <f>IF(uSis!$AL$1=0,IF(uSis!$AL$2=1,"choice cell B7!","keuze cel B7!"),IF(C109="","",IF(uSis!$AL$1=5,IFERROR(IF(MATCH(C109,uSis!$AP$1:$AP$7,0)&gt;0,Grades!C109),"not valid"),IF(uSis!$AL$1=4,IFERROR(IF(MATCH(C109,uSis!$AP$9:$AP$21,0)&gt;0,Grades!C109),"not valid"),IF(C109&lt;1,"",IF(uSis!$AL$1&lt;3,IFERROR(IF(AND(C109&gt;5,C109&lt;6),ROUND(C109,0),IF(uSis!$AL$1=1,ROUND(2*C109,0)/2,ROUND(C109,1))),"not valid"),IFERROR(ROUND(C109,1),"not valid")))))))</f>
        <v>choice cell B7!</v>
      </c>
      <c r="E109" s="88" t="str">
        <f t="shared" si="1"/>
        <v/>
      </c>
      <c r="F109" s="33"/>
    </row>
    <row r="110" spans="1:6">
      <c r="A110" s="61"/>
      <c r="B110" s="27"/>
      <c r="C110" s="48"/>
      <c r="D110" s="50" t="str">
        <f>IF(uSis!$AL$1=0,IF(uSis!$AL$2=1,"choice cell B7!","keuze cel B7!"),IF(C110="","",IF(uSis!$AL$1=5,IFERROR(IF(MATCH(C110,uSis!$AP$1:$AP$7,0)&gt;0,Grades!C110),"not valid"),IF(uSis!$AL$1=4,IFERROR(IF(MATCH(C110,uSis!$AP$9:$AP$21,0)&gt;0,Grades!C110),"not valid"),IF(C110&lt;1,"",IF(uSis!$AL$1&lt;3,IFERROR(IF(AND(C110&gt;5,C110&lt;6),ROUND(C110,0),IF(uSis!$AL$1=1,ROUND(2*C110,0)/2,ROUND(C110,1))),"not valid"),IFERROR(ROUND(C110,1),"not valid")))))))</f>
        <v>choice cell B7!</v>
      </c>
      <c r="E110" s="88" t="str">
        <f t="shared" si="1"/>
        <v/>
      </c>
      <c r="F110" s="33"/>
    </row>
    <row r="111" spans="1:6">
      <c r="A111" s="61"/>
      <c r="B111" s="27"/>
      <c r="C111" s="48"/>
      <c r="D111" s="50" t="str">
        <f>IF(uSis!$AL$1=0,IF(uSis!$AL$2=1,"choice cell B7!","keuze cel B7!"),IF(C111="","",IF(uSis!$AL$1=5,IFERROR(IF(MATCH(C111,uSis!$AP$1:$AP$7,0)&gt;0,Grades!C111),"not valid"),IF(uSis!$AL$1=4,IFERROR(IF(MATCH(C111,uSis!$AP$9:$AP$21,0)&gt;0,Grades!C111),"not valid"),IF(C111&lt;1,"",IF(uSis!$AL$1&lt;3,IFERROR(IF(AND(C111&gt;5,C111&lt;6),ROUND(C111,0),IF(uSis!$AL$1=1,ROUND(2*C111,0)/2,ROUND(C111,1))),"not valid"),IFERROR(ROUND(C111,1),"not valid")))))))</f>
        <v>choice cell B7!</v>
      </c>
      <c r="E111" s="88" t="str">
        <f t="shared" si="1"/>
        <v/>
      </c>
      <c r="F111" s="33"/>
    </row>
    <row r="112" spans="1:6">
      <c r="A112" s="61"/>
      <c r="B112" s="27"/>
      <c r="C112" s="48"/>
      <c r="D112" s="50" t="str">
        <f>IF(uSis!$AL$1=0,IF(uSis!$AL$2=1,"choice cell B7!","keuze cel B7!"),IF(C112="","",IF(uSis!$AL$1=5,IFERROR(IF(MATCH(C112,uSis!$AP$1:$AP$7,0)&gt;0,Grades!C112),"not valid"),IF(uSis!$AL$1=4,IFERROR(IF(MATCH(C112,uSis!$AP$9:$AP$21,0)&gt;0,Grades!C112),"not valid"),IF(C112&lt;1,"",IF(uSis!$AL$1&lt;3,IFERROR(IF(AND(C112&gt;5,C112&lt;6),ROUND(C112,0),IF(uSis!$AL$1=1,ROUND(2*C112,0)/2,ROUND(C112,1))),"not valid"),IFERROR(ROUND(C112,1),"not valid")))))))</f>
        <v>choice cell B7!</v>
      </c>
      <c r="E112" s="88" t="str">
        <f t="shared" si="1"/>
        <v/>
      </c>
      <c r="F112" s="33"/>
    </row>
    <row r="113" spans="1:6">
      <c r="A113" s="61"/>
      <c r="B113" s="27"/>
      <c r="C113" s="48"/>
      <c r="D113" s="50" t="str">
        <f>IF(uSis!$AL$1=0,IF(uSis!$AL$2=1,"choice cell B7!","keuze cel B7!"),IF(C113="","",IF(uSis!$AL$1=5,IFERROR(IF(MATCH(C113,uSis!$AP$1:$AP$7,0)&gt;0,Grades!C113),"not valid"),IF(uSis!$AL$1=4,IFERROR(IF(MATCH(C113,uSis!$AP$9:$AP$21,0)&gt;0,Grades!C113),"not valid"),IF(C113&lt;1,"",IF(uSis!$AL$1&lt;3,IFERROR(IF(AND(C113&gt;5,C113&lt;6),ROUND(C113,0),IF(uSis!$AL$1=1,ROUND(2*C113,0)/2,ROUND(C113,1))),"not valid"),IFERROR(ROUND(C113,1),"not valid")))))))</f>
        <v>choice cell B7!</v>
      </c>
      <c r="E113" s="88" t="str">
        <f t="shared" si="1"/>
        <v/>
      </c>
      <c r="F113" s="33"/>
    </row>
    <row r="114" spans="1:6">
      <c r="A114" s="61"/>
      <c r="B114" s="27"/>
      <c r="C114" s="48"/>
      <c r="D114" s="50" t="str">
        <f>IF(uSis!$AL$1=0,IF(uSis!$AL$2=1,"choice cell B7!","keuze cel B7!"),IF(C114="","",IF(uSis!$AL$1=5,IFERROR(IF(MATCH(C114,uSis!$AP$1:$AP$7,0)&gt;0,Grades!C114),"not valid"),IF(uSis!$AL$1=4,IFERROR(IF(MATCH(C114,uSis!$AP$9:$AP$21,0)&gt;0,Grades!C114),"not valid"),IF(C114&lt;1,"",IF(uSis!$AL$1&lt;3,IFERROR(IF(AND(C114&gt;5,C114&lt;6),ROUND(C114,0),IF(uSis!$AL$1=1,ROUND(2*C114,0)/2,ROUND(C114,1))),"not valid"),IFERROR(ROUND(C114,1),"not valid")))))))</f>
        <v>choice cell B7!</v>
      </c>
      <c r="E114" s="88" t="str">
        <f t="shared" si="1"/>
        <v/>
      </c>
      <c r="F114" s="33"/>
    </row>
    <row r="115" spans="1:6">
      <c r="A115" s="61"/>
      <c r="B115" s="27"/>
      <c r="C115" s="48"/>
      <c r="D115" s="50" t="str">
        <f>IF(uSis!$AL$1=0,IF(uSis!$AL$2=1,"choice cell B7!","keuze cel B7!"),IF(C115="","",IF(uSis!$AL$1=5,IFERROR(IF(MATCH(C115,uSis!$AP$1:$AP$7,0)&gt;0,Grades!C115),"not valid"),IF(uSis!$AL$1=4,IFERROR(IF(MATCH(C115,uSis!$AP$9:$AP$21,0)&gt;0,Grades!C115),"not valid"),IF(C115&lt;1,"",IF(uSis!$AL$1&lt;3,IFERROR(IF(AND(C115&gt;5,C115&lt;6),ROUND(C115,0),IF(uSis!$AL$1=1,ROUND(2*C115,0)/2,ROUND(C115,1))),"not valid"),IFERROR(ROUND(C115,1),"not valid")))))))</f>
        <v>choice cell B7!</v>
      </c>
      <c r="E115" s="88" t="str">
        <f t="shared" si="1"/>
        <v/>
      </c>
      <c r="F115" s="33"/>
    </row>
    <row r="116" spans="1:6">
      <c r="A116" s="61"/>
      <c r="B116" s="27"/>
      <c r="C116" s="48"/>
      <c r="D116" s="50" t="str">
        <f>IF(uSis!$AL$1=0,IF(uSis!$AL$2=1,"choice cell B7!","keuze cel B7!"),IF(C116="","",IF(uSis!$AL$1=5,IFERROR(IF(MATCH(C116,uSis!$AP$1:$AP$7,0)&gt;0,Grades!C116),"not valid"),IF(uSis!$AL$1=4,IFERROR(IF(MATCH(C116,uSis!$AP$9:$AP$21,0)&gt;0,Grades!C116),"not valid"),IF(C116&lt;1,"",IF(uSis!$AL$1&lt;3,IFERROR(IF(AND(C116&gt;5,C116&lt;6),ROUND(C116,0),IF(uSis!$AL$1=1,ROUND(2*C116,0)/2,ROUND(C116,1))),"not valid"),IFERROR(ROUND(C116,1),"not valid")))))))</f>
        <v>choice cell B7!</v>
      </c>
      <c r="E116" s="88" t="str">
        <f t="shared" si="1"/>
        <v/>
      </c>
      <c r="F116" s="33"/>
    </row>
    <row r="117" spans="1:6">
      <c r="A117" s="61"/>
      <c r="B117" s="27"/>
      <c r="C117" s="48"/>
      <c r="D117" s="50" t="str">
        <f>IF(uSis!$AL$1=0,IF(uSis!$AL$2=1,"choice cell B7!","keuze cel B7!"),IF(C117="","",IF(uSis!$AL$1=5,IFERROR(IF(MATCH(C117,uSis!$AP$1:$AP$7,0)&gt;0,Grades!C117),"not valid"),IF(uSis!$AL$1=4,IFERROR(IF(MATCH(C117,uSis!$AP$9:$AP$21,0)&gt;0,Grades!C117),"not valid"),IF(C117&lt;1,"",IF(uSis!$AL$1&lt;3,IFERROR(IF(AND(C117&gt;5,C117&lt;6),ROUND(C117,0),IF(uSis!$AL$1=1,ROUND(2*C117,0)/2,ROUND(C117,1))),"not valid"),IFERROR(ROUND(C117,1),"not valid")))))))</f>
        <v>choice cell B7!</v>
      </c>
      <c r="E117" s="88" t="str">
        <f t="shared" si="1"/>
        <v/>
      </c>
      <c r="F117" s="33"/>
    </row>
    <row r="118" spans="1:6">
      <c r="A118" s="61"/>
      <c r="B118" s="27"/>
      <c r="C118" s="48"/>
      <c r="D118" s="50" t="str">
        <f>IF(uSis!$AL$1=0,IF(uSis!$AL$2=1,"choice cell B7!","keuze cel B7!"),IF(C118="","",IF(uSis!$AL$1=5,IFERROR(IF(MATCH(C118,uSis!$AP$1:$AP$7,0)&gt;0,Grades!C118),"not valid"),IF(uSis!$AL$1=4,IFERROR(IF(MATCH(C118,uSis!$AP$9:$AP$21,0)&gt;0,Grades!C118),"not valid"),IF(C118&lt;1,"",IF(uSis!$AL$1&lt;3,IFERROR(IF(AND(C118&gt;5,C118&lt;6),ROUND(C118,0),IF(uSis!$AL$1=1,ROUND(2*C118,0)/2,ROUND(C118,1))),"not valid"),IFERROR(ROUND(C118,1),"not valid")))))))</f>
        <v>choice cell B7!</v>
      </c>
      <c r="E118" s="88" t="str">
        <f t="shared" si="1"/>
        <v/>
      </c>
      <c r="F118" s="33"/>
    </row>
    <row r="119" spans="1:6">
      <c r="A119" s="61"/>
      <c r="B119" s="27"/>
      <c r="C119" s="48"/>
      <c r="D119" s="50" t="str">
        <f>IF(uSis!$AL$1=0,IF(uSis!$AL$2=1,"choice cell B7!","keuze cel B7!"),IF(C119="","",IF(uSis!$AL$1=5,IFERROR(IF(MATCH(C119,uSis!$AP$1:$AP$7,0)&gt;0,Grades!C119),"not valid"),IF(uSis!$AL$1=4,IFERROR(IF(MATCH(C119,uSis!$AP$9:$AP$21,0)&gt;0,Grades!C119),"not valid"),IF(C119&lt;1,"",IF(uSis!$AL$1&lt;3,IFERROR(IF(AND(C119&gt;5,C119&lt;6),ROUND(C119,0),IF(uSis!$AL$1=1,ROUND(2*C119,0)/2,ROUND(C119,1))),"not valid"),IFERROR(ROUND(C119,1),"not valid")))))))</f>
        <v>choice cell B7!</v>
      </c>
      <c r="E119" s="88" t="str">
        <f t="shared" si="1"/>
        <v/>
      </c>
      <c r="F119" s="33"/>
    </row>
    <row r="120" spans="1:6">
      <c r="A120" s="61"/>
      <c r="B120" s="27"/>
      <c r="C120" s="48"/>
      <c r="D120" s="50" t="str">
        <f>IF(uSis!$AL$1=0,IF(uSis!$AL$2=1,"choice cell B7!","keuze cel B7!"),IF(C120="","",IF(uSis!$AL$1=5,IFERROR(IF(MATCH(C120,uSis!$AP$1:$AP$7,0)&gt;0,Grades!C120),"not valid"),IF(uSis!$AL$1=4,IFERROR(IF(MATCH(C120,uSis!$AP$9:$AP$21,0)&gt;0,Grades!C120),"not valid"),IF(C120&lt;1,"",IF(uSis!$AL$1&lt;3,IFERROR(IF(AND(C120&gt;5,C120&lt;6),ROUND(C120,0),IF(uSis!$AL$1=1,ROUND(2*C120,0)/2,ROUND(C120,1))),"not valid"),IFERROR(ROUND(C120,1),"not valid")))))))</f>
        <v>choice cell B7!</v>
      </c>
      <c r="E120" s="88" t="str">
        <f t="shared" si="1"/>
        <v/>
      </c>
      <c r="F120" s="33"/>
    </row>
    <row r="121" spans="1:6">
      <c r="A121" s="61"/>
      <c r="B121" s="27"/>
      <c r="C121" s="48"/>
      <c r="D121" s="50" t="str">
        <f>IF(uSis!$AL$1=0,IF(uSis!$AL$2=1,"choice cell B7!","keuze cel B7!"),IF(C121="","",IF(uSis!$AL$1=5,IFERROR(IF(MATCH(C121,uSis!$AP$1:$AP$7,0)&gt;0,Grades!C121),"not valid"),IF(uSis!$AL$1=4,IFERROR(IF(MATCH(C121,uSis!$AP$9:$AP$21,0)&gt;0,Grades!C121),"not valid"),IF(C121&lt;1,"",IF(uSis!$AL$1&lt;3,IFERROR(IF(AND(C121&gt;5,C121&lt;6),ROUND(C121,0),IF(uSis!$AL$1=1,ROUND(2*C121,0)/2,ROUND(C121,1))),"not valid"),IFERROR(ROUND(C121,1),"not valid")))))))</f>
        <v>choice cell B7!</v>
      </c>
      <c r="E121" s="88" t="str">
        <f t="shared" si="1"/>
        <v/>
      </c>
      <c r="F121" s="33"/>
    </row>
    <row r="122" spans="1:6">
      <c r="A122" s="61"/>
      <c r="B122" s="27"/>
      <c r="C122" s="48"/>
      <c r="D122" s="50" t="str">
        <f>IF(uSis!$AL$1=0,IF(uSis!$AL$2=1,"choice cell B7!","keuze cel B7!"),IF(C122="","",IF(uSis!$AL$1=5,IFERROR(IF(MATCH(C122,uSis!$AP$1:$AP$7,0)&gt;0,Grades!C122),"not valid"),IF(uSis!$AL$1=4,IFERROR(IF(MATCH(C122,uSis!$AP$9:$AP$21,0)&gt;0,Grades!C122),"not valid"),IF(C122&lt;1,"",IF(uSis!$AL$1&lt;3,IFERROR(IF(AND(C122&gt;5,C122&lt;6),ROUND(C122,0),IF(uSis!$AL$1=1,ROUND(2*C122,0)/2,ROUND(C122,1))),"not valid"),IFERROR(ROUND(C122,1),"not valid")))))))</f>
        <v>choice cell B7!</v>
      </c>
      <c r="E122" s="88" t="str">
        <f t="shared" si="1"/>
        <v/>
      </c>
      <c r="F122" s="33"/>
    </row>
    <row r="123" spans="1:6">
      <c r="A123" s="61"/>
      <c r="B123" s="27"/>
      <c r="C123" s="48"/>
      <c r="D123" s="50" t="str">
        <f>IF(uSis!$AL$1=0,IF(uSis!$AL$2=1,"choice cell B7!","keuze cel B7!"),IF(C123="","",IF(uSis!$AL$1=5,IFERROR(IF(MATCH(C123,uSis!$AP$1:$AP$7,0)&gt;0,Grades!C123),"not valid"),IF(uSis!$AL$1=4,IFERROR(IF(MATCH(C123,uSis!$AP$9:$AP$21,0)&gt;0,Grades!C123),"not valid"),IF(C123&lt;1,"",IF(uSis!$AL$1&lt;3,IFERROR(IF(AND(C123&gt;5,C123&lt;6),ROUND(C123,0),IF(uSis!$AL$1=1,ROUND(2*C123,0)/2,ROUND(C123,1))),"not valid"),IFERROR(ROUND(C123,1),"not valid")))))))</f>
        <v>choice cell B7!</v>
      </c>
      <c r="E123" s="88" t="str">
        <f t="shared" si="1"/>
        <v/>
      </c>
      <c r="F123" s="33"/>
    </row>
    <row r="124" spans="1:6">
      <c r="A124" s="61"/>
      <c r="B124" s="27"/>
      <c r="C124" s="48"/>
      <c r="D124" s="50" t="str">
        <f>IF(uSis!$AL$1=0,IF(uSis!$AL$2=1,"choice cell B7!","keuze cel B7!"),IF(C124="","",IF(uSis!$AL$1=5,IFERROR(IF(MATCH(C124,uSis!$AP$1:$AP$7,0)&gt;0,Grades!C124),"not valid"),IF(uSis!$AL$1=4,IFERROR(IF(MATCH(C124,uSis!$AP$9:$AP$21,0)&gt;0,Grades!C124),"not valid"),IF(C124&lt;1,"",IF(uSis!$AL$1&lt;3,IFERROR(IF(AND(C124&gt;5,C124&lt;6),ROUND(C124,0),IF(uSis!$AL$1=1,ROUND(2*C124,0)/2,ROUND(C124,1))),"not valid"),IFERROR(ROUND(C124,1),"not valid")))))))</f>
        <v>choice cell B7!</v>
      </c>
      <c r="E124" s="88" t="str">
        <f t="shared" si="1"/>
        <v/>
      </c>
      <c r="F124" s="33"/>
    </row>
    <row r="125" spans="1:6">
      <c r="A125" s="61"/>
      <c r="B125" s="27"/>
      <c r="C125" s="48"/>
      <c r="D125" s="50" t="str">
        <f>IF(uSis!$AL$1=0,IF(uSis!$AL$2=1,"choice cell B7!","keuze cel B7!"),IF(C125="","",IF(uSis!$AL$1=5,IFERROR(IF(MATCH(C125,uSis!$AP$1:$AP$7,0)&gt;0,Grades!C125),"not valid"),IF(uSis!$AL$1=4,IFERROR(IF(MATCH(C125,uSis!$AP$9:$AP$21,0)&gt;0,Grades!C125),"not valid"),IF(C125&lt;1,"",IF(uSis!$AL$1&lt;3,IFERROR(IF(AND(C125&gt;5,C125&lt;6),ROUND(C125,0),IF(uSis!$AL$1=1,ROUND(2*C125,0)/2,ROUND(C125,1))),"not valid"),IFERROR(ROUND(C125,1),"not valid")))))))</f>
        <v>choice cell B7!</v>
      </c>
      <c r="E125" s="88" t="str">
        <f t="shared" si="1"/>
        <v/>
      </c>
      <c r="F125" s="33"/>
    </row>
    <row r="126" spans="1:6">
      <c r="A126" s="61"/>
      <c r="B126" s="27"/>
      <c r="C126" s="48"/>
      <c r="D126" s="50" t="str">
        <f>IF(uSis!$AL$1=0,IF(uSis!$AL$2=1,"choice cell B7!","keuze cel B7!"),IF(C126="","",IF(uSis!$AL$1=5,IFERROR(IF(MATCH(C126,uSis!$AP$1:$AP$7,0)&gt;0,Grades!C126),"not valid"),IF(uSis!$AL$1=4,IFERROR(IF(MATCH(C126,uSis!$AP$9:$AP$21,0)&gt;0,Grades!C126),"not valid"),IF(C126&lt;1,"",IF(uSis!$AL$1&lt;3,IFERROR(IF(AND(C126&gt;5,C126&lt;6),ROUND(C126,0),IF(uSis!$AL$1=1,ROUND(2*C126,0)/2,ROUND(C126,1))),"not valid"),IFERROR(ROUND(C126,1),"not valid")))))))</f>
        <v>choice cell B7!</v>
      </c>
      <c r="E126" s="88" t="str">
        <f t="shared" si="1"/>
        <v/>
      </c>
      <c r="F126" s="33"/>
    </row>
    <row r="127" spans="1:6">
      <c r="A127" s="61"/>
      <c r="B127" s="27"/>
      <c r="C127" s="48"/>
      <c r="D127" s="50" t="str">
        <f>IF(uSis!$AL$1=0,IF(uSis!$AL$2=1,"choice cell B7!","keuze cel B7!"),IF(C127="","",IF(uSis!$AL$1=5,IFERROR(IF(MATCH(C127,uSis!$AP$1:$AP$7,0)&gt;0,Grades!C127),"not valid"),IF(uSis!$AL$1=4,IFERROR(IF(MATCH(C127,uSis!$AP$9:$AP$21,0)&gt;0,Grades!C127),"not valid"),IF(C127&lt;1,"",IF(uSis!$AL$1&lt;3,IFERROR(IF(AND(C127&gt;5,C127&lt;6),ROUND(C127,0),IF(uSis!$AL$1=1,ROUND(2*C127,0)/2,ROUND(C127,1))),"not valid"),IFERROR(ROUND(C127,1),"not valid")))))))</f>
        <v>choice cell B7!</v>
      </c>
      <c r="E127" s="88" t="str">
        <f t="shared" si="1"/>
        <v/>
      </c>
      <c r="F127" s="33"/>
    </row>
    <row r="128" spans="1:6">
      <c r="A128" s="61"/>
      <c r="B128" s="27"/>
      <c r="C128" s="48"/>
      <c r="D128" s="50" t="str">
        <f>IF(uSis!$AL$1=0,IF(uSis!$AL$2=1,"choice cell B7!","keuze cel B7!"),IF(C128="","",IF(uSis!$AL$1=5,IFERROR(IF(MATCH(C128,uSis!$AP$1:$AP$7,0)&gt;0,Grades!C128),"not valid"),IF(uSis!$AL$1=4,IFERROR(IF(MATCH(C128,uSis!$AP$9:$AP$21,0)&gt;0,Grades!C128),"not valid"),IF(C128&lt;1,"",IF(uSis!$AL$1&lt;3,IFERROR(IF(AND(C128&gt;5,C128&lt;6),ROUND(C128,0),IF(uSis!$AL$1=1,ROUND(2*C128,0)/2,ROUND(C128,1))),"not valid"),IFERROR(ROUND(C128,1),"not valid")))))))</f>
        <v>choice cell B7!</v>
      </c>
      <c r="E128" s="88" t="str">
        <f t="shared" si="1"/>
        <v/>
      </c>
      <c r="F128" s="33"/>
    </row>
    <row r="129" spans="1:6">
      <c r="A129" s="61"/>
      <c r="B129" s="27"/>
      <c r="C129" s="48"/>
      <c r="D129" s="50" t="str">
        <f>IF(uSis!$AL$1=0,IF(uSis!$AL$2=1,"choice cell B7!","keuze cel B7!"),IF(C129="","",IF(uSis!$AL$1=5,IFERROR(IF(MATCH(C129,uSis!$AP$1:$AP$7,0)&gt;0,Grades!C129),"not valid"),IF(uSis!$AL$1=4,IFERROR(IF(MATCH(C129,uSis!$AP$9:$AP$21,0)&gt;0,Grades!C129),"not valid"),IF(C129&lt;1,"",IF(uSis!$AL$1&lt;3,IFERROR(IF(AND(C129&gt;5,C129&lt;6),ROUND(C129,0),IF(uSis!$AL$1=1,ROUND(2*C129,0)/2,ROUND(C129,1))),"not valid"),IFERROR(ROUND(C129,1),"not valid")))))))</f>
        <v>choice cell B7!</v>
      </c>
      <c r="E129" s="88" t="str">
        <f t="shared" si="1"/>
        <v/>
      </c>
      <c r="F129" s="33"/>
    </row>
    <row r="130" spans="1:6">
      <c r="A130" s="61"/>
      <c r="B130" s="27"/>
      <c r="C130" s="48"/>
      <c r="D130" s="50" t="str">
        <f>IF(uSis!$AL$1=0,IF(uSis!$AL$2=1,"choice cell B7!","keuze cel B7!"),IF(C130="","",IF(uSis!$AL$1=5,IFERROR(IF(MATCH(C130,uSis!$AP$1:$AP$7,0)&gt;0,Grades!C130),"not valid"),IF(uSis!$AL$1=4,IFERROR(IF(MATCH(C130,uSis!$AP$9:$AP$21,0)&gt;0,Grades!C130),"not valid"),IF(C130&lt;1,"",IF(uSis!$AL$1&lt;3,IFERROR(IF(AND(C130&gt;5,C130&lt;6),ROUND(C130,0),IF(uSis!$AL$1=1,ROUND(2*C130,0)/2,ROUND(C130,1))),"not valid"),IFERROR(ROUND(C130,1),"not valid")))))))</f>
        <v>choice cell B7!</v>
      </c>
      <c r="E130" s="88" t="str">
        <f t="shared" si="1"/>
        <v/>
      </c>
      <c r="F130" s="33"/>
    </row>
    <row r="131" spans="1:6">
      <c r="A131" s="61"/>
      <c r="B131" s="27"/>
      <c r="C131" s="48"/>
      <c r="D131" s="50" t="str">
        <f>IF(uSis!$AL$1=0,IF(uSis!$AL$2=1,"choice cell B7!","keuze cel B7!"),IF(C131="","",IF(uSis!$AL$1=5,IFERROR(IF(MATCH(C131,uSis!$AP$1:$AP$7,0)&gt;0,Grades!C131),"not valid"),IF(uSis!$AL$1=4,IFERROR(IF(MATCH(C131,uSis!$AP$9:$AP$21,0)&gt;0,Grades!C131),"not valid"),IF(C131&lt;1,"",IF(uSis!$AL$1&lt;3,IFERROR(IF(AND(C131&gt;5,C131&lt;6),ROUND(C131,0),IF(uSis!$AL$1=1,ROUND(2*C131,0)/2,ROUND(C131,1))),"not valid"),IFERROR(ROUND(C131,1),"not valid")))))))</f>
        <v>choice cell B7!</v>
      </c>
      <c r="E131" s="88" t="str">
        <f t="shared" si="1"/>
        <v/>
      </c>
      <c r="F131" s="33"/>
    </row>
    <row r="132" spans="1:6">
      <c r="A132" s="61"/>
      <c r="B132" s="27"/>
      <c r="C132" s="48"/>
      <c r="D132" s="50" t="str">
        <f>IF(uSis!$AL$1=0,IF(uSis!$AL$2=1,"choice cell B7!","keuze cel B7!"),IF(C132="","",IF(uSis!$AL$1=5,IFERROR(IF(MATCH(C132,uSis!$AP$1:$AP$7,0)&gt;0,Grades!C132),"not valid"),IF(uSis!$AL$1=4,IFERROR(IF(MATCH(C132,uSis!$AP$9:$AP$21,0)&gt;0,Grades!C132),"not valid"),IF(C132&lt;1,"",IF(uSis!$AL$1&lt;3,IFERROR(IF(AND(C132&gt;5,C132&lt;6),ROUND(C132,0),IF(uSis!$AL$1=1,ROUND(2*C132,0)/2,ROUND(C132,1))),"not valid"),IFERROR(ROUND(C132,1),"not valid")))))))</f>
        <v>choice cell B7!</v>
      </c>
      <c r="E132" s="88" t="str">
        <f t="shared" si="1"/>
        <v/>
      </c>
      <c r="F132" s="33"/>
    </row>
    <row r="133" spans="1:6">
      <c r="A133" s="61"/>
      <c r="B133" s="27"/>
      <c r="C133" s="48"/>
      <c r="D133" s="50" t="str">
        <f>IF(uSis!$AL$1=0,IF(uSis!$AL$2=1,"choice cell B7!","keuze cel B7!"),IF(C133="","",IF(uSis!$AL$1=5,IFERROR(IF(MATCH(C133,uSis!$AP$1:$AP$7,0)&gt;0,Grades!C133),"not valid"),IF(uSis!$AL$1=4,IFERROR(IF(MATCH(C133,uSis!$AP$9:$AP$21,0)&gt;0,Grades!C133),"not valid"),IF(C133&lt;1,"",IF(uSis!$AL$1&lt;3,IFERROR(IF(AND(C133&gt;5,C133&lt;6),ROUND(C133,0),IF(uSis!$AL$1=1,ROUND(2*C133,0)/2,ROUND(C133,1))),"not valid"),IFERROR(ROUND(C133,1),"not valid")))))))</f>
        <v>choice cell B7!</v>
      </c>
      <c r="E133" s="88" t="str">
        <f t="shared" si="1"/>
        <v/>
      </c>
      <c r="F133" s="33"/>
    </row>
    <row r="134" spans="1:6">
      <c r="A134" s="61"/>
      <c r="B134" s="27"/>
      <c r="C134" s="48"/>
      <c r="D134" s="50" t="str">
        <f>IF(uSis!$AL$1=0,IF(uSis!$AL$2=1,"choice cell B7!","keuze cel B7!"),IF(C134="","",IF(uSis!$AL$1=5,IFERROR(IF(MATCH(C134,uSis!$AP$1:$AP$7,0)&gt;0,Grades!C134),"not valid"),IF(uSis!$AL$1=4,IFERROR(IF(MATCH(C134,uSis!$AP$9:$AP$21,0)&gt;0,Grades!C134),"not valid"),IF(C134&lt;1,"",IF(uSis!$AL$1&lt;3,IFERROR(IF(AND(C134&gt;5,C134&lt;6),ROUND(C134,0),IF(uSis!$AL$1=1,ROUND(2*C134,0)/2,ROUND(C134,1))),"not valid"),IFERROR(ROUND(C134,1),"not valid")))))))</f>
        <v>choice cell B7!</v>
      </c>
      <c r="E134" s="88" t="str">
        <f t="shared" si="1"/>
        <v/>
      </c>
      <c r="F134" s="33"/>
    </row>
    <row r="135" spans="1:6">
      <c r="A135" s="61"/>
      <c r="B135" s="27"/>
      <c r="C135" s="48"/>
      <c r="D135" s="50" t="str">
        <f>IF(uSis!$AL$1=0,IF(uSis!$AL$2=1,"choice cell B7!","keuze cel B7!"),IF(C135="","",IF(uSis!$AL$1=5,IFERROR(IF(MATCH(C135,uSis!$AP$1:$AP$7,0)&gt;0,Grades!C135),"not valid"),IF(uSis!$AL$1=4,IFERROR(IF(MATCH(C135,uSis!$AP$9:$AP$21,0)&gt;0,Grades!C135),"not valid"),IF(C135&lt;1,"",IF(uSis!$AL$1&lt;3,IFERROR(IF(AND(C135&gt;5,C135&lt;6),ROUND(C135,0),IF(uSis!$AL$1=1,ROUND(2*C135,0)/2,ROUND(C135,1))),"not valid"),IFERROR(ROUND(C135,1),"not valid")))))))</f>
        <v>choice cell B7!</v>
      </c>
      <c r="E135" s="88" t="str">
        <f t="shared" si="1"/>
        <v/>
      </c>
      <c r="F135" s="33"/>
    </row>
    <row r="136" spans="1:6">
      <c r="A136" s="61"/>
      <c r="B136" s="27"/>
      <c r="C136" s="48"/>
      <c r="D136" s="50" t="str">
        <f>IF(uSis!$AL$1=0,IF(uSis!$AL$2=1,"choice cell B7!","keuze cel B7!"),IF(C136="","",IF(uSis!$AL$1=5,IFERROR(IF(MATCH(C136,uSis!$AP$1:$AP$7,0)&gt;0,Grades!C136),"not valid"),IF(uSis!$AL$1=4,IFERROR(IF(MATCH(C136,uSis!$AP$9:$AP$21,0)&gt;0,Grades!C136),"not valid"),IF(C136&lt;1,"",IF(uSis!$AL$1&lt;3,IFERROR(IF(AND(C136&gt;5,C136&lt;6),ROUND(C136,0),IF(uSis!$AL$1=1,ROUND(2*C136,0)/2,ROUND(C136,1))),"not valid"),IFERROR(ROUND(C136,1),"not valid")))))))</f>
        <v>choice cell B7!</v>
      </c>
      <c r="E136" s="88" t="str">
        <f t="shared" si="1"/>
        <v/>
      </c>
      <c r="F136" s="33"/>
    </row>
    <row r="137" spans="1:6">
      <c r="A137" s="61"/>
      <c r="B137" s="27"/>
      <c r="C137" s="48"/>
      <c r="D137" s="50" t="str">
        <f>IF(uSis!$AL$1=0,IF(uSis!$AL$2=1,"choice cell B7!","keuze cel B7!"),IF(C137="","",IF(uSis!$AL$1=5,IFERROR(IF(MATCH(C137,uSis!$AP$1:$AP$7,0)&gt;0,Grades!C137),"not valid"),IF(uSis!$AL$1=4,IFERROR(IF(MATCH(C137,uSis!$AP$9:$AP$21,0)&gt;0,Grades!C137),"not valid"),IF(C137&lt;1,"",IF(uSis!$AL$1&lt;3,IFERROR(IF(AND(C137&gt;5,C137&lt;6),ROUND(C137,0),IF(uSis!$AL$1=1,ROUND(2*C137,0)/2,ROUND(C137,1))),"not valid"),IFERROR(ROUND(C137,1),"not valid")))))))</f>
        <v>choice cell B7!</v>
      </c>
      <c r="E137" s="88" t="str">
        <f t="shared" si="1"/>
        <v/>
      </c>
      <c r="F137" s="33"/>
    </row>
    <row r="138" spans="1:6">
      <c r="A138" s="61"/>
      <c r="B138" s="27"/>
      <c r="C138" s="48"/>
      <c r="D138" s="50" t="str">
        <f>IF(uSis!$AL$1=0,IF(uSis!$AL$2=1,"choice cell B7!","keuze cel B7!"),IF(C138="","",IF(uSis!$AL$1=5,IFERROR(IF(MATCH(C138,uSis!$AP$1:$AP$7,0)&gt;0,Grades!C138),"not valid"),IF(uSis!$AL$1=4,IFERROR(IF(MATCH(C138,uSis!$AP$9:$AP$21,0)&gt;0,Grades!C138),"not valid"),IF(C138&lt;1,"",IF(uSis!$AL$1&lt;3,IFERROR(IF(AND(C138&gt;5,C138&lt;6),ROUND(C138,0),IF(uSis!$AL$1=1,ROUND(2*C138,0)/2,ROUND(C138,1))),"not valid"),IFERROR(ROUND(C138,1),"not valid")))))))</f>
        <v>choice cell B7!</v>
      </c>
      <c r="E138" s="88" t="str">
        <f t="shared" si="1"/>
        <v/>
      </c>
      <c r="F138" s="33"/>
    </row>
    <row r="139" spans="1:6">
      <c r="A139" s="61"/>
      <c r="B139" s="27"/>
      <c r="C139" s="48"/>
      <c r="D139" s="50" t="str">
        <f>IF(uSis!$AL$1=0,IF(uSis!$AL$2=1,"choice cell B7!","keuze cel B7!"),IF(C139="","",IF(uSis!$AL$1=5,IFERROR(IF(MATCH(C139,uSis!$AP$1:$AP$7,0)&gt;0,Grades!C139),"not valid"),IF(uSis!$AL$1=4,IFERROR(IF(MATCH(C139,uSis!$AP$9:$AP$21,0)&gt;0,Grades!C139),"not valid"),IF(C139&lt;1,"",IF(uSis!$AL$1&lt;3,IFERROR(IF(AND(C139&gt;5,C139&lt;6),ROUND(C139,0),IF(uSis!$AL$1=1,ROUND(2*C139,0)/2,ROUND(C139,1))),"not valid"),IFERROR(ROUND(C139,1),"not valid")))))))</f>
        <v>choice cell B7!</v>
      </c>
      <c r="E139" s="88" t="str">
        <f t="shared" si="1"/>
        <v/>
      </c>
      <c r="F139" s="33"/>
    </row>
    <row r="140" spans="1:6">
      <c r="A140" s="61"/>
      <c r="B140" s="27"/>
      <c r="C140" s="48"/>
      <c r="D140" s="50" t="str">
        <f>IF(uSis!$AL$1=0,IF(uSis!$AL$2=1,"choice cell B7!","keuze cel B7!"),IF(C140="","",IF(uSis!$AL$1=5,IFERROR(IF(MATCH(C140,uSis!$AP$1:$AP$7,0)&gt;0,Grades!C140),"not valid"),IF(uSis!$AL$1=4,IFERROR(IF(MATCH(C140,uSis!$AP$9:$AP$21,0)&gt;0,Grades!C140),"not valid"),IF(C140&lt;1,"",IF(uSis!$AL$1&lt;3,IFERROR(IF(AND(C140&gt;5,C140&lt;6),ROUND(C140,0),IF(uSis!$AL$1=1,ROUND(2*C140,0)/2,ROUND(C140,1))),"not valid"),IFERROR(ROUND(C140,1),"not valid")))))))</f>
        <v>choice cell B7!</v>
      </c>
      <c r="E140" s="88" t="str">
        <f t="shared" si="1"/>
        <v/>
      </c>
      <c r="F140" s="33"/>
    </row>
    <row r="141" spans="1:6">
      <c r="A141" s="61"/>
      <c r="B141" s="27"/>
      <c r="C141" s="48"/>
      <c r="D141" s="50" t="str">
        <f>IF(uSis!$AL$1=0,IF(uSis!$AL$2=1,"choice cell B7!","keuze cel B7!"),IF(C141="","",IF(uSis!$AL$1=5,IFERROR(IF(MATCH(C141,uSis!$AP$1:$AP$7,0)&gt;0,Grades!C141),"not valid"),IF(uSis!$AL$1=4,IFERROR(IF(MATCH(C141,uSis!$AP$9:$AP$21,0)&gt;0,Grades!C141),"not valid"),IF(C141&lt;1,"",IF(uSis!$AL$1&lt;3,IFERROR(IF(AND(C141&gt;5,C141&lt;6),ROUND(C141,0),IF(uSis!$AL$1=1,ROUND(2*C141,0)/2,ROUND(C141,1))),"not valid"),IFERROR(ROUND(C141,1),"not valid")))))))</f>
        <v>choice cell B7!</v>
      </c>
      <c r="E141" s="88" t="str">
        <f t="shared" si="1"/>
        <v/>
      </c>
      <c r="F141" s="33"/>
    </row>
    <row r="142" spans="1:6">
      <c r="A142" s="61"/>
      <c r="B142" s="27"/>
      <c r="C142" s="48"/>
      <c r="D142" s="50" t="str">
        <f>IF(uSis!$AL$1=0,IF(uSis!$AL$2=1,"choice cell B7!","keuze cel B7!"),IF(C142="","",IF(uSis!$AL$1=5,IFERROR(IF(MATCH(C142,uSis!$AP$1:$AP$7,0)&gt;0,Grades!C142),"not valid"),IF(uSis!$AL$1=4,IFERROR(IF(MATCH(C142,uSis!$AP$9:$AP$21,0)&gt;0,Grades!C142),"not valid"),IF(C142&lt;1,"",IF(uSis!$AL$1&lt;3,IFERROR(IF(AND(C142&gt;5,C142&lt;6),ROUND(C142,0),IF(uSis!$AL$1=1,ROUND(2*C142,0)/2,ROUND(C142,1))),"not valid"),IFERROR(ROUND(C142,1),"not valid")))))))</f>
        <v>choice cell B7!</v>
      </c>
      <c r="E142" s="88" t="str">
        <f t="shared" ref="E142:E205" si="2">IF(A142="","",IF(OR(LEN(A142)&lt;&gt;7,ISNUMBER(SEARCH("s",A142))),"student number incorrect and/or remove the 's'",""))</f>
        <v/>
      </c>
      <c r="F142" s="33"/>
    </row>
    <row r="143" spans="1:6">
      <c r="A143" s="61"/>
      <c r="B143" s="27"/>
      <c r="C143" s="48"/>
      <c r="D143" s="50" t="str">
        <f>IF(uSis!$AL$1=0,IF(uSis!$AL$2=1,"choice cell B7!","keuze cel B7!"),IF(C143="","",IF(uSis!$AL$1=5,IFERROR(IF(MATCH(C143,uSis!$AP$1:$AP$7,0)&gt;0,Grades!C143),"not valid"),IF(uSis!$AL$1=4,IFERROR(IF(MATCH(C143,uSis!$AP$9:$AP$21,0)&gt;0,Grades!C143),"not valid"),IF(C143&lt;1,"",IF(uSis!$AL$1&lt;3,IFERROR(IF(AND(C143&gt;5,C143&lt;6),ROUND(C143,0),IF(uSis!$AL$1=1,ROUND(2*C143,0)/2,ROUND(C143,1))),"not valid"),IFERROR(ROUND(C143,1),"not valid")))))))</f>
        <v>choice cell B7!</v>
      </c>
      <c r="E143" s="88" t="str">
        <f t="shared" si="2"/>
        <v/>
      </c>
      <c r="F143" s="33"/>
    </row>
    <row r="144" spans="1:6">
      <c r="A144" s="61"/>
      <c r="B144" s="27"/>
      <c r="C144" s="48"/>
      <c r="D144" s="50" t="str">
        <f>IF(uSis!$AL$1=0,IF(uSis!$AL$2=1,"choice cell B7!","keuze cel B7!"),IF(C144="","",IF(uSis!$AL$1=5,IFERROR(IF(MATCH(C144,uSis!$AP$1:$AP$7,0)&gt;0,Grades!C144),"not valid"),IF(uSis!$AL$1=4,IFERROR(IF(MATCH(C144,uSis!$AP$9:$AP$21,0)&gt;0,Grades!C144),"not valid"),IF(C144&lt;1,"",IF(uSis!$AL$1&lt;3,IFERROR(IF(AND(C144&gt;5,C144&lt;6),ROUND(C144,0),IF(uSis!$AL$1=1,ROUND(2*C144,0)/2,ROUND(C144,1))),"not valid"),IFERROR(ROUND(C144,1),"not valid")))))))</f>
        <v>choice cell B7!</v>
      </c>
      <c r="E144" s="88" t="str">
        <f t="shared" si="2"/>
        <v/>
      </c>
      <c r="F144" s="33"/>
    </row>
    <row r="145" spans="1:6">
      <c r="A145" s="61"/>
      <c r="B145" s="27"/>
      <c r="C145" s="48"/>
      <c r="D145" s="50" t="str">
        <f>IF(uSis!$AL$1=0,IF(uSis!$AL$2=1,"choice cell B7!","keuze cel B7!"),IF(C145="","",IF(uSis!$AL$1=5,IFERROR(IF(MATCH(C145,uSis!$AP$1:$AP$7,0)&gt;0,Grades!C145),"not valid"),IF(uSis!$AL$1=4,IFERROR(IF(MATCH(C145,uSis!$AP$9:$AP$21,0)&gt;0,Grades!C145),"not valid"),IF(C145&lt;1,"",IF(uSis!$AL$1&lt;3,IFERROR(IF(AND(C145&gt;5,C145&lt;6),ROUND(C145,0),IF(uSis!$AL$1=1,ROUND(2*C145,0)/2,ROUND(C145,1))),"not valid"),IFERROR(ROUND(C145,1),"not valid")))))))</f>
        <v>choice cell B7!</v>
      </c>
      <c r="E145" s="88" t="str">
        <f t="shared" si="2"/>
        <v/>
      </c>
      <c r="F145" s="33"/>
    </row>
    <row r="146" spans="1:6">
      <c r="A146" s="61"/>
      <c r="B146" s="27"/>
      <c r="C146" s="48"/>
      <c r="D146" s="50" t="str">
        <f>IF(uSis!$AL$1=0,IF(uSis!$AL$2=1,"choice cell B7!","keuze cel B7!"),IF(C146="","",IF(uSis!$AL$1=5,IFERROR(IF(MATCH(C146,uSis!$AP$1:$AP$7,0)&gt;0,Grades!C146),"not valid"),IF(uSis!$AL$1=4,IFERROR(IF(MATCH(C146,uSis!$AP$9:$AP$21,0)&gt;0,Grades!C146),"not valid"),IF(C146&lt;1,"",IF(uSis!$AL$1&lt;3,IFERROR(IF(AND(C146&gt;5,C146&lt;6),ROUND(C146,0),IF(uSis!$AL$1=1,ROUND(2*C146,0)/2,ROUND(C146,1))),"not valid"),IFERROR(ROUND(C146,1),"not valid")))))))</f>
        <v>choice cell B7!</v>
      </c>
      <c r="E146" s="88" t="str">
        <f t="shared" si="2"/>
        <v/>
      </c>
      <c r="F146" s="33"/>
    </row>
    <row r="147" spans="1:6">
      <c r="A147" s="61"/>
      <c r="B147" s="27"/>
      <c r="C147" s="48"/>
      <c r="D147" s="50" t="str">
        <f>IF(uSis!$AL$1=0,IF(uSis!$AL$2=1,"choice cell B7!","keuze cel B7!"),IF(C147="","",IF(uSis!$AL$1=5,IFERROR(IF(MATCH(C147,uSis!$AP$1:$AP$7,0)&gt;0,Grades!C147),"not valid"),IF(uSis!$AL$1=4,IFERROR(IF(MATCH(C147,uSis!$AP$9:$AP$21,0)&gt;0,Grades!C147),"not valid"),IF(C147&lt;1,"",IF(uSis!$AL$1&lt;3,IFERROR(IF(AND(C147&gt;5,C147&lt;6),ROUND(C147,0),IF(uSis!$AL$1=1,ROUND(2*C147,0)/2,ROUND(C147,1))),"not valid"),IFERROR(ROUND(C147,1),"not valid")))))))</f>
        <v>choice cell B7!</v>
      </c>
      <c r="E147" s="88" t="str">
        <f t="shared" si="2"/>
        <v/>
      </c>
      <c r="F147" s="33"/>
    </row>
    <row r="148" spans="1:6">
      <c r="A148" s="61"/>
      <c r="B148" s="27"/>
      <c r="C148" s="48"/>
      <c r="D148" s="50" t="str">
        <f>IF(uSis!$AL$1=0,IF(uSis!$AL$2=1,"choice cell B7!","keuze cel B7!"),IF(C148="","",IF(uSis!$AL$1=5,IFERROR(IF(MATCH(C148,uSis!$AP$1:$AP$7,0)&gt;0,Grades!C148),"not valid"),IF(uSis!$AL$1=4,IFERROR(IF(MATCH(C148,uSis!$AP$9:$AP$21,0)&gt;0,Grades!C148),"not valid"),IF(C148&lt;1,"",IF(uSis!$AL$1&lt;3,IFERROR(IF(AND(C148&gt;5,C148&lt;6),ROUND(C148,0),IF(uSis!$AL$1=1,ROUND(2*C148,0)/2,ROUND(C148,1))),"not valid"),IFERROR(ROUND(C148,1),"not valid")))))))</f>
        <v>choice cell B7!</v>
      </c>
      <c r="E148" s="88" t="str">
        <f t="shared" si="2"/>
        <v/>
      </c>
      <c r="F148" s="33"/>
    </row>
    <row r="149" spans="1:6">
      <c r="A149" s="61"/>
      <c r="B149" s="27"/>
      <c r="C149" s="48"/>
      <c r="D149" s="50" t="str">
        <f>IF(uSis!$AL$1=0,IF(uSis!$AL$2=1,"choice cell B7!","keuze cel B7!"),IF(C149="","",IF(uSis!$AL$1=5,IFERROR(IF(MATCH(C149,uSis!$AP$1:$AP$7,0)&gt;0,Grades!C149),"not valid"),IF(uSis!$AL$1=4,IFERROR(IF(MATCH(C149,uSis!$AP$9:$AP$21,0)&gt;0,Grades!C149),"not valid"),IF(C149&lt;1,"",IF(uSis!$AL$1&lt;3,IFERROR(IF(AND(C149&gt;5,C149&lt;6),ROUND(C149,0),IF(uSis!$AL$1=1,ROUND(2*C149,0)/2,ROUND(C149,1))),"not valid"),IFERROR(ROUND(C149,1),"not valid")))))))</f>
        <v>choice cell B7!</v>
      </c>
      <c r="E149" s="88" t="str">
        <f t="shared" si="2"/>
        <v/>
      </c>
      <c r="F149" s="33"/>
    </row>
    <row r="150" spans="1:6">
      <c r="A150" s="61"/>
      <c r="B150" s="27"/>
      <c r="C150" s="48"/>
      <c r="D150" s="50" t="str">
        <f>IF(uSis!$AL$1=0,IF(uSis!$AL$2=1,"choice cell B7!","keuze cel B7!"),IF(C150="","",IF(uSis!$AL$1=5,IFERROR(IF(MATCH(C150,uSis!$AP$1:$AP$7,0)&gt;0,Grades!C150),"not valid"),IF(uSis!$AL$1=4,IFERROR(IF(MATCH(C150,uSis!$AP$9:$AP$21,0)&gt;0,Grades!C150),"not valid"),IF(C150&lt;1,"",IF(uSis!$AL$1&lt;3,IFERROR(IF(AND(C150&gt;5,C150&lt;6),ROUND(C150,0),IF(uSis!$AL$1=1,ROUND(2*C150,0)/2,ROUND(C150,1))),"not valid"),IFERROR(ROUND(C150,1),"not valid")))))))</f>
        <v>choice cell B7!</v>
      </c>
      <c r="E150" s="88" t="str">
        <f t="shared" si="2"/>
        <v/>
      </c>
      <c r="F150" s="33"/>
    </row>
    <row r="151" spans="1:6">
      <c r="A151" s="61"/>
      <c r="B151" s="27"/>
      <c r="C151" s="48"/>
      <c r="D151" s="50" t="str">
        <f>IF(uSis!$AL$1=0,IF(uSis!$AL$2=1,"choice cell B7!","keuze cel B7!"),IF(C151="","",IF(uSis!$AL$1=5,IFERROR(IF(MATCH(C151,uSis!$AP$1:$AP$7,0)&gt;0,Grades!C151),"not valid"),IF(uSis!$AL$1=4,IFERROR(IF(MATCH(C151,uSis!$AP$9:$AP$21,0)&gt;0,Grades!C151),"not valid"),IF(C151&lt;1,"",IF(uSis!$AL$1&lt;3,IFERROR(IF(AND(C151&gt;5,C151&lt;6),ROUND(C151,0),IF(uSis!$AL$1=1,ROUND(2*C151,0)/2,ROUND(C151,1))),"not valid"),IFERROR(ROUND(C151,1),"not valid")))))))</f>
        <v>choice cell B7!</v>
      </c>
      <c r="E151" s="88" t="str">
        <f t="shared" si="2"/>
        <v/>
      </c>
      <c r="F151" s="33"/>
    </row>
    <row r="152" spans="1:6">
      <c r="A152" s="61"/>
      <c r="B152" s="27"/>
      <c r="C152" s="48"/>
      <c r="D152" s="50" t="str">
        <f>IF(uSis!$AL$1=0,IF(uSis!$AL$2=1,"choice cell B7!","keuze cel B7!"),IF(C152="","",IF(uSis!$AL$1=5,IFERROR(IF(MATCH(C152,uSis!$AP$1:$AP$7,0)&gt;0,Grades!C152),"not valid"),IF(uSis!$AL$1=4,IFERROR(IF(MATCH(C152,uSis!$AP$9:$AP$21,0)&gt;0,Grades!C152),"not valid"),IF(C152&lt;1,"",IF(uSis!$AL$1&lt;3,IFERROR(IF(AND(C152&gt;5,C152&lt;6),ROUND(C152,0),IF(uSis!$AL$1=1,ROUND(2*C152,0)/2,ROUND(C152,1))),"not valid"),IFERROR(ROUND(C152,1),"not valid")))))))</f>
        <v>choice cell B7!</v>
      </c>
      <c r="E152" s="88" t="str">
        <f t="shared" si="2"/>
        <v/>
      </c>
      <c r="F152" s="33"/>
    </row>
    <row r="153" spans="1:6">
      <c r="A153" s="61"/>
      <c r="B153" s="27"/>
      <c r="C153" s="48"/>
      <c r="D153" s="50" t="str">
        <f>IF(uSis!$AL$1=0,IF(uSis!$AL$2=1,"choice cell B7!","keuze cel B7!"),IF(C153="","",IF(uSis!$AL$1=5,IFERROR(IF(MATCH(C153,uSis!$AP$1:$AP$7,0)&gt;0,Grades!C153),"not valid"),IF(uSis!$AL$1=4,IFERROR(IF(MATCH(C153,uSis!$AP$9:$AP$21,0)&gt;0,Grades!C153),"not valid"),IF(C153&lt;1,"",IF(uSis!$AL$1&lt;3,IFERROR(IF(AND(C153&gt;5,C153&lt;6),ROUND(C153,0),IF(uSis!$AL$1=1,ROUND(2*C153,0)/2,ROUND(C153,1))),"not valid"),IFERROR(ROUND(C153,1),"not valid")))))))</f>
        <v>choice cell B7!</v>
      </c>
      <c r="E153" s="88" t="str">
        <f t="shared" si="2"/>
        <v/>
      </c>
      <c r="F153" s="33"/>
    </row>
    <row r="154" spans="1:6">
      <c r="A154" s="61"/>
      <c r="B154" s="27"/>
      <c r="C154" s="48"/>
      <c r="D154" s="50" t="str">
        <f>IF(uSis!$AL$1=0,IF(uSis!$AL$2=1,"choice cell B7!","keuze cel B7!"),IF(C154="","",IF(uSis!$AL$1=5,IFERROR(IF(MATCH(C154,uSis!$AP$1:$AP$7,0)&gt;0,Grades!C154),"not valid"),IF(uSis!$AL$1=4,IFERROR(IF(MATCH(C154,uSis!$AP$9:$AP$21,0)&gt;0,Grades!C154),"not valid"),IF(C154&lt;1,"",IF(uSis!$AL$1&lt;3,IFERROR(IF(AND(C154&gt;5,C154&lt;6),ROUND(C154,0),IF(uSis!$AL$1=1,ROUND(2*C154,0)/2,ROUND(C154,1))),"not valid"),IFERROR(ROUND(C154,1),"not valid")))))))</f>
        <v>choice cell B7!</v>
      </c>
      <c r="E154" s="88" t="str">
        <f t="shared" si="2"/>
        <v/>
      </c>
      <c r="F154" s="33"/>
    </row>
    <row r="155" spans="1:6">
      <c r="A155" s="61"/>
      <c r="B155" s="27"/>
      <c r="C155" s="48"/>
      <c r="D155" s="50" t="str">
        <f>IF(uSis!$AL$1=0,IF(uSis!$AL$2=1,"choice cell B7!","keuze cel B7!"),IF(C155="","",IF(uSis!$AL$1=5,IFERROR(IF(MATCH(C155,uSis!$AP$1:$AP$7,0)&gt;0,Grades!C155),"not valid"),IF(uSis!$AL$1=4,IFERROR(IF(MATCH(C155,uSis!$AP$9:$AP$21,0)&gt;0,Grades!C155),"not valid"),IF(C155&lt;1,"",IF(uSis!$AL$1&lt;3,IFERROR(IF(AND(C155&gt;5,C155&lt;6),ROUND(C155,0),IF(uSis!$AL$1=1,ROUND(2*C155,0)/2,ROUND(C155,1))),"not valid"),IFERROR(ROUND(C155,1),"not valid")))))))</f>
        <v>choice cell B7!</v>
      </c>
      <c r="E155" s="88" t="str">
        <f t="shared" si="2"/>
        <v/>
      </c>
      <c r="F155" s="33"/>
    </row>
    <row r="156" spans="1:6">
      <c r="A156" s="61"/>
      <c r="B156" s="27"/>
      <c r="C156" s="48"/>
      <c r="D156" s="50" t="str">
        <f>IF(uSis!$AL$1=0,IF(uSis!$AL$2=1,"choice cell B7!","keuze cel B7!"),IF(C156="","",IF(uSis!$AL$1=5,IFERROR(IF(MATCH(C156,uSis!$AP$1:$AP$7,0)&gt;0,Grades!C156),"not valid"),IF(uSis!$AL$1=4,IFERROR(IF(MATCH(C156,uSis!$AP$9:$AP$21,0)&gt;0,Grades!C156),"not valid"),IF(C156&lt;1,"",IF(uSis!$AL$1&lt;3,IFERROR(IF(AND(C156&gt;5,C156&lt;6),ROUND(C156,0),IF(uSis!$AL$1=1,ROUND(2*C156,0)/2,ROUND(C156,1))),"not valid"),IFERROR(ROUND(C156,1),"not valid")))))))</f>
        <v>choice cell B7!</v>
      </c>
      <c r="E156" s="88" t="str">
        <f t="shared" si="2"/>
        <v/>
      </c>
      <c r="F156" s="33"/>
    </row>
    <row r="157" spans="1:6">
      <c r="A157" s="61"/>
      <c r="B157" s="27"/>
      <c r="C157" s="48"/>
      <c r="D157" s="50" t="str">
        <f>IF(uSis!$AL$1=0,IF(uSis!$AL$2=1,"choice cell B7!","keuze cel B7!"),IF(C157="","",IF(uSis!$AL$1=5,IFERROR(IF(MATCH(C157,uSis!$AP$1:$AP$7,0)&gt;0,Grades!C157),"not valid"),IF(uSis!$AL$1=4,IFERROR(IF(MATCH(C157,uSis!$AP$9:$AP$21,0)&gt;0,Grades!C157),"not valid"),IF(C157&lt;1,"",IF(uSis!$AL$1&lt;3,IFERROR(IF(AND(C157&gt;5,C157&lt;6),ROUND(C157,0),IF(uSis!$AL$1=1,ROUND(2*C157,0)/2,ROUND(C157,1))),"not valid"),IFERROR(ROUND(C157,1),"not valid")))))))</f>
        <v>choice cell B7!</v>
      </c>
      <c r="E157" s="88" t="str">
        <f t="shared" si="2"/>
        <v/>
      </c>
      <c r="F157" s="33"/>
    </row>
    <row r="158" spans="1:6">
      <c r="A158" s="61"/>
      <c r="B158" s="27"/>
      <c r="C158" s="48"/>
      <c r="D158" s="50" t="str">
        <f>IF(uSis!$AL$1=0,IF(uSis!$AL$2=1,"choice cell B7!","keuze cel B7!"),IF(C158="","",IF(uSis!$AL$1=5,IFERROR(IF(MATCH(C158,uSis!$AP$1:$AP$7,0)&gt;0,Grades!C158),"not valid"),IF(uSis!$AL$1=4,IFERROR(IF(MATCH(C158,uSis!$AP$9:$AP$21,0)&gt;0,Grades!C158),"not valid"),IF(C158&lt;1,"",IF(uSis!$AL$1&lt;3,IFERROR(IF(AND(C158&gt;5,C158&lt;6),ROUND(C158,0),IF(uSis!$AL$1=1,ROUND(2*C158,0)/2,ROUND(C158,1))),"not valid"),IFERROR(ROUND(C158,1),"not valid")))))))</f>
        <v>choice cell B7!</v>
      </c>
      <c r="E158" s="88" t="str">
        <f t="shared" si="2"/>
        <v/>
      </c>
      <c r="F158" s="33"/>
    </row>
    <row r="159" spans="1:6">
      <c r="A159" s="61"/>
      <c r="B159" s="27"/>
      <c r="C159" s="48"/>
      <c r="D159" s="50" t="str">
        <f>IF(uSis!$AL$1=0,IF(uSis!$AL$2=1,"choice cell B7!","keuze cel B7!"),IF(C159="","",IF(uSis!$AL$1=5,IFERROR(IF(MATCH(C159,uSis!$AP$1:$AP$7,0)&gt;0,Grades!C159),"not valid"),IF(uSis!$AL$1=4,IFERROR(IF(MATCH(C159,uSis!$AP$9:$AP$21,0)&gt;0,Grades!C159),"not valid"),IF(C159&lt;1,"",IF(uSis!$AL$1&lt;3,IFERROR(IF(AND(C159&gt;5,C159&lt;6),ROUND(C159,0),IF(uSis!$AL$1=1,ROUND(2*C159,0)/2,ROUND(C159,1))),"not valid"),IFERROR(ROUND(C159,1),"not valid")))))))</f>
        <v>choice cell B7!</v>
      </c>
      <c r="E159" s="88" t="str">
        <f t="shared" si="2"/>
        <v/>
      </c>
      <c r="F159" s="33"/>
    </row>
    <row r="160" spans="1:6">
      <c r="A160" s="61"/>
      <c r="B160" s="27"/>
      <c r="C160" s="48"/>
      <c r="D160" s="50" t="str">
        <f>IF(uSis!$AL$1=0,IF(uSis!$AL$2=1,"choice cell B7!","keuze cel B7!"),IF(C160="","",IF(uSis!$AL$1=5,IFERROR(IF(MATCH(C160,uSis!$AP$1:$AP$7,0)&gt;0,Grades!C160),"not valid"),IF(uSis!$AL$1=4,IFERROR(IF(MATCH(C160,uSis!$AP$9:$AP$21,0)&gt;0,Grades!C160),"not valid"),IF(C160&lt;1,"",IF(uSis!$AL$1&lt;3,IFERROR(IF(AND(C160&gt;5,C160&lt;6),ROUND(C160,0),IF(uSis!$AL$1=1,ROUND(2*C160,0)/2,ROUND(C160,1))),"not valid"),IFERROR(ROUND(C160,1),"not valid")))))))</f>
        <v>choice cell B7!</v>
      </c>
      <c r="E160" s="88" t="str">
        <f t="shared" si="2"/>
        <v/>
      </c>
      <c r="F160" s="33"/>
    </row>
    <row r="161" spans="1:6">
      <c r="A161" s="61"/>
      <c r="B161" s="27"/>
      <c r="C161" s="48"/>
      <c r="D161" s="50" t="str">
        <f>IF(uSis!$AL$1=0,IF(uSis!$AL$2=1,"choice cell B7!","keuze cel B7!"),IF(C161="","",IF(uSis!$AL$1=5,IFERROR(IF(MATCH(C161,uSis!$AP$1:$AP$7,0)&gt;0,Grades!C161),"not valid"),IF(uSis!$AL$1=4,IFERROR(IF(MATCH(C161,uSis!$AP$9:$AP$21,0)&gt;0,Grades!C161),"not valid"),IF(C161&lt;1,"",IF(uSis!$AL$1&lt;3,IFERROR(IF(AND(C161&gt;5,C161&lt;6),ROUND(C161,0),IF(uSis!$AL$1=1,ROUND(2*C161,0)/2,ROUND(C161,1))),"not valid"),IFERROR(ROUND(C161,1),"not valid")))))))</f>
        <v>choice cell B7!</v>
      </c>
      <c r="E161" s="88" t="str">
        <f t="shared" si="2"/>
        <v/>
      </c>
      <c r="F161" s="33"/>
    </row>
    <row r="162" spans="1:6">
      <c r="A162" s="61"/>
      <c r="B162" s="27"/>
      <c r="C162" s="48"/>
      <c r="D162" s="50" t="str">
        <f>IF(uSis!$AL$1=0,IF(uSis!$AL$2=1,"choice cell B7!","keuze cel B7!"),IF(C162="","",IF(uSis!$AL$1=5,IFERROR(IF(MATCH(C162,uSis!$AP$1:$AP$7,0)&gt;0,Grades!C162),"not valid"),IF(uSis!$AL$1=4,IFERROR(IF(MATCH(C162,uSis!$AP$9:$AP$21,0)&gt;0,Grades!C162),"not valid"),IF(C162&lt;1,"",IF(uSis!$AL$1&lt;3,IFERROR(IF(AND(C162&gt;5,C162&lt;6),ROUND(C162,0),IF(uSis!$AL$1=1,ROUND(2*C162,0)/2,ROUND(C162,1))),"not valid"),IFERROR(ROUND(C162,1),"not valid")))))))</f>
        <v>choice cell B7!</v>
      </c>
      <c r="E162" s="88" t="str">
        <f t="shared" si="2"/>
        <v/>
      </c>
      <c r="F162" s="33"/>
    </row>
    <row r="163" spans="1:6">
      <c r="A163" s="61"/>
      <c r="B163" s="27"/>
      <c r="C163" s="48"/>
      <c r="D163" s="50" t="str">
        <f>IF(uSis!$AL$1=0,IF(uSis!$AL$2=1,"choice cell B7!","keuze cel B7!"),IF(C163="","",IF(uSis!$AL$1=5,IFERROR(IF(MATCH(C163,uSis!$AP$1:$AP$7,0)&gt;0,Grades!C163),"not valid"),IF(uSis!$AL$1=4,IFERROR(IF(MATCH(C163,uSis!$AP$9:$AP$21,0)&gt;0,Grades!C163),"not valid"),IF(C163&lt;1,"",IF(uSis!$AL$1&lt;3,IFERROR(IF(AND(C163&gt;5,C163&lt;6),ROUND(C163,0),IF(uSis!$AL$1=1,ROUND(2*C163,0)/2,ROUND(C163,1))),"not valid"),IFERROR(ROUND(C163,1),"not valid")))))))</f>
        <v>choice cell B7!</v>
      </c>
      <c r="E163" s="88" t="str">
        <f t="shared" si="2"/>
        <v/>
      </c>
      <c r="F163" s="33"/>
    </row>
    <row r="164" spans="1:6">
      <c r="A164" s="61"/>
      <c r="B164" s="27"/>
      <c r="C164" s="48"/>
      <c r="D164" s="50" t="str">
        <f>IF(uSis!$AL$1=0,IF(uSis!$AL$2=1,"choice cell B7!","keuze cel B7!"),IF(C164="","",IF(uSis!$AL$1=5,IFERROR(IF(MATCH(C164,uSis!$AP$1:$AP$7,0)&gt;0,Grades!C164),"not valid"),IF(uSis!$AL$1=4,IFERROR(IF(MATCH(C164,uSis!$AP$9:$AP$21,0)&gt;0,Grades!C164),"not valid"),IF(C164&lt;1,"",IF(uSis!$AL$1&lt;3,IFERROR(IF(AND(C164&gt;5,C164&lt;6),ROUND(C164,0),IF(uSis!$AL$1=1,ROUND(2*C164,0)/2,ROUND(C164,1))),"not valid"),IFERROR(ROUND(C164,1),"not valid")))))))</f>
        <v>choice cell B7!</v>
      </c>
      <c r="E164" s="88" t="str">
        <f t="shared" si="2"/>
        <v/>
      </c>
      <c r="F164" s="33"/>
    </row>
    <row r="165" spans="1:6">
      <c r="A165" s="61"/>
      <c r="B165" s="27"/>
      <c r="C165" s="48"/>
      <c r="D165" s="50" t="str">
        <f>IF(uSis!$AL$1=0,IF(uSis!$AL$2=1,"choice cell B7!","keuze cel B7!"),IF(C165="","",IF(uSis!$AL$1=5,IFERROR(IF(MATCH(C165,uSis!$AP$1:$AP$7,0)&gt;0,Grades!C165),"not valid"),IF(uSis!$AL$1=4,IFERROR(IF(MATCH(C165,uSis!$AP$9:$AP$21,0)&gt;0,Grades!C165),"not valid"),IF(C165&lt;1,"",IF(uSis!$AL$1&lt;3,IFERROR(IF(AND(C165&gt;5,C165&lt;6),ROUND(C165,0),IF(uSis!$AL$1=1,ROUND(2*C165,0)/2,ROUND(C165,1))),"not valid"),IFERROR(ROUND(C165,1),"not valid")))))))</f>
        <v>choice cell B7!</v>
      </c>
      <c r="E165" s="88" t="str">
        <f t="shared" si="2"/>
        <v/>
      </c>
      <c r="F165" s="33"/>
    </row>
    <row r="166" spans="1:6">
      <c r="A166" s="61"/>
      <c r="B166" s="27"/>
      <c r="C166" s="48"/>
      <c r="D166" s="50" t="str">
        <f>IF(uSis!$AL$1=0,IF(uSis!$AL$2=1,"choice cell B7!","keuze cel B7!"),IF(C166="","",IF(uSis!$AL$1=5,IFERROR(IF(MATCH(C166,uSis!$AP$1:$AP$7,0)&gt;0,Grades!C166),"not valid"),IF(uSis!$AL$1=4,IFERROR(IF(MATCH(C166,uSis!$AP$9:$AP$21,0)&gt;0,Grades!C166),"not valid"),IF(C166&lt;1,"",IF(uSis!$AL$1&lt;3,IFERROR(IF(AND(C166&gt;5,C166&lt;6),ROUND(C166,0),IF(uSis!$AL$1=1,ROUND(2*C166,0)/2,ROUND(C166,1))),"not valid"),IFERROR(ROUND(C166,1),"not valid")))))))</f>
        <v>choice cell B7!</v>
      </c>
      <c r="E166" s="88" t="str">
        <f t="shared" si="2"/>
        <v/>
      </c>
      <c r="F166" s="33"/>
    </row>
    <row r="167" spans="1:6">
      <c r="A167" s="61"/>
      <c r="B167" s="27"/>
      <c r="C167" s="48"/>
      <c r="D167" s="50" t="str">
        <f>IF(uSis!$AL$1=0,IF(uSis!$AL$2=1,"choice cell B7!","keuze cel B7!"),IF(C167="","",IF(uSis!$AL$1=5,IFERROR(IF(MATCH(C167,uSis!$AP$1:$AP$7,0)&gt;0,Grades!C167),"not valid"),IF(uSis!$AL$1=4,IFERROR(IF(MATCH(C167,uSis!$AP$9:$AP$21,0)&gt;0,Grades!C167),"not valid"),IF(C167&lt;1,"",IF(uSis!$AL$1&lt;3,IFERROR(IF(AND(C167&gt;5,C167&lt;6),ROUND(C167,0),IF(uSis!$AL$1=1,ROUND(2*C167,0)/2,ROUND(C167,1))),"not valid"),IFERROR(ROUND(C167,1),"not valid")))))))</f>
        <v>choice cell B7!</v>
      </c>
      <c r="E167" s="88" t="str">
        <f t="shared" si="2"/>
        <v/>
      </c>
      <c r="F167" s="33"/>
    </row>
    <row r="168" spans="1:6">
      <c r="A168" s="61"/>
      <c r="B168" s="27"/>
      <c r="C168" s="48"/>
      <c r="D168" s="50" t="str">
        <f>IF(uSis!$AL$1=0,IF(uSis!$AL$2=1,"choice cell B7!","keuze cel B7!"),IF(C168="","",IF(uSis!$AL$1=5,IFERROR(IF(MATCH(C168,uSis!$AP$1:$AP$7,0)&gt;0,Grades!C168),"not valid"),IF(uSis!$AL$1=4,IFERROR(IF(MATCH(C168,uSis!$AP$9:$AP$21,0)&gt;0,Grades!C168),"not valid"),IF(C168&lt;1,"",IF(uSis!$AL$1&lt;3,IFERROR(IF(AND(C168&gt;5,C168&lt;6),ROUND(C168,0),IF(uSis!$AL$1=1,ROUND(2*C168,0)/2,ROUND(C168,1))),"not valid"),IFERROR(ROUND(C168,1),"not valid")))))))</f>
        <v>choice cell B7!</v>
      </c>
      <c r="E168" s="88" t="str">
        <f t="shared" si="2"/>
        <v/>
      </c>
      <c r="F168" s="33"/>
    </row>
    <row r="169" spans="1:6">
      <c r="A169" s="61"/>
      <c r="B169" s="27"/>
      <c r="C169" s="48"/>
      <c r="D169" s="50" t="str">
        <f>IF(uSis!$AL$1=0,IF(uSis!$AL$2=1,"choice cell B7!","keuze cel B7!"),IF(C169="","",IF(uSis!$AL$1=5,IFERROR(IF(MATCH(C169,uSis!$AP$1:$AP$7,0)&gt;0,Grades!C169),"not valid"),IF(uSis!$AL$1=4,IFERROR(IF(MATCH(C169,uSis!$AP$9:$AP$21,0)&gt;0,Grades!C169),"not valid"),IF(C169&lt;1,"",IF(uSis!$AL$1&lt;3,IFERROR(IF(AND(C169&gt;5,C169&lt;6),ROUND(C169,0),IF(uSis!$AL$1=1,ROUND(2*C169,0)/2,ROUND(C169,1))),"not valid"),IFERROR(ROUND(C169,1),"not valid")))))))</f>
        <v>choice cell B7!</v>
      </c>
      <c r="E169" s="88" t="str">
        <f t="shared" si="2"/>
        <v/>
      </c>
      <c r="F169" s="33"/>
    </row>
    <row r="170" spans="1:6">
      <c r="A170" s="61"/>
      <c r="B170" s="27"/>
      <c r="C170" s="48"/>
      <c r="D170" s="50" t="str">
        <f>IF(uSis!$AL$1=0,IF(uSis!$AL$2=1,"choice cell B7!","keuze cel B7!"),IF(C170="","",IF(uSis!$AL$1=5,IFERROR(IF(MATCH(C170,uSis!$AP$1:$AP$7,0)&gt;0,Grades!C170),"not valid"),IF(uSis!$AL$1=4,IFERROR(IF(MATCH(C170,uSis!$AP$9:$AP$21,0)&gt;0,Grades!C170),"not valid"),IF(C170&lt;1,"",IF(uSis!$AL$1&lt;3,IFERROR(IF(AND(C170&gt;5,C170&lt;6),ROUND(C170,0),IF(uSis!$AL$1=1,ROUND(2*C170,0)/2,ROUND(C170,1))),"not valid"),IFERROR(ROUND(C170,1),"not valid")))))))</f>
        <v>choice cell B7!</v>
      </c>
      <c r="E170" s="88" t="str">
        <f t="shared" si="2"/>
        <v/>
      </c>
      <c r="F170" s="33"/>
    </row>
    <row r="171" spans="1:6">
      <c r="A171" s="61"/>
      <c r="B171" s="27"/>
      <c r="C171" s="48"/>
      <c r="D171" s="50" t="str">
        <f>IF(uSis!$AL$1=0,IF(uSis!$AL$2=1,"choice cell B7!","keuze cel B7!"),IF(C171="","",IF(uSis!$AL$1=5,IFERROR(IF(MATCH(C171,uSis!$AP$1:$AP$7,0)&gt;0,Grades!C171),"not valid"),IF(uSis!$AL$1=4,IFERROR(IF(MATCH(C171,uSis!$AP$9:$AP$21,0)&gt;0,Grades!C171),"not valid"),IF(C171&lt;1,"",IF(uSis!$AL$1&lt;3,IFERROR(IF(AND(C171&gt;5,C171&lt;6),ROUND(C171,0),IF(uSis!$AL$1=1,ROUND(2*C171,0)/2,ROUND(C171,1))),"not valid"),IFERROR(ROUND(C171,1),"not valid")))))))</f>
        <v>choice cell B7!</v>
      </c>
      <c r="E171" s="88" t="str">
        <f t="shared" si="2"/>
        <v/>
      </c>
      <c r="F171" s="33"/>
    </row>
    <row r="172" spans="1:6">
      <c r="A172" s="61"/>
      <c r="B172" s="27"/>
      <c r="C172" s="48"/>
      <c r="D172" s="50" t="str">
        <f>IF(uSis!$AL$1=0,IF(uSis!$AL$2=1,"choice cell B7!","keuze cel B7!"),IF(C172="","",IF(uSis!$AL$1=5,IFERROR(IF(MATCH(C172,uSis!$AP$1:$AP$7,0)&gt;0,Grades!C172),"not valid"),IF(uSis!$AL$1=4,IFERROR(IF(MATCH(C172,uSis!$AP$9:$AP$21,0)&gt;0,Grades!C172),"not valid"),IF(C172&lt;1,"",IF(uSis!$AL$1&lt;3,IFERROR(IF(AND(C172&gt;5,C172&lt;6),ROUND(C172,0),IF(uSis!$AL$1=1,ROUND(2*C172,0)/2,ROUND(C172,1))),"not valid"),IFERROR(ROUND(C172,1),"not valid")))))))</f>
        <v>choice cell B7!</v>
      </c>
      <c r="E172" s="88" t="str">
        <f t="shared" si="2"/>
        <v/>
      </c>
      <c r="F172" s="33"/>
    </row>
    <row r="173" spans="1:6">
      <c r="A173" s="61"/>
      <c r="B173" s="27"/>
      <c r="C173" s="48"/>
      <c r="D173" s="50" t="str">
        <f>IF(uSis!$AL$1=0,IF(uSis!$AL$2=1,"choice cell B7!","keuze cel B7!"),IF(C173="","",IF(uSis!$AL$1=5,IFERROR(IF(MATCH(C173,uSis!$AP$1:$AP$7,0)&gt;0,Grades!C173),"not valid"),IF(uSis!$AL$1=4,IFERROR(IF(MATCH(C173,uSis!$AP$9:$AP$21,0)&gt;0,Grades!C173),"not valid"),IF(C173&lt;1,"",IF(uSis!$AL$1&lt;3,IFERROR(IF(AND(C173&gt;5,C173&lt;6),ROUND(C173,0),IF(uSis!$AL$1=1,ROUND(2*C173,0)/2,ROUND(C173,1))),"not valid"),IFERROR(ROUND(C173,1),"not valid")))))))</f>
        <v>choice cell B7!</v>
      </c>
      <c r="E173" s="88" t="str">
        <f t="shared" si="2"/>
        <v/>
      </c>
      <c r="F173" s="33"/>
    </row>
    <row r="174" spans="1:6">
      <c r="A174" s="61"/>
      <c r="B174" s="27"/>
      <c r="C174" s="48"/>
      <c r="D174" s="50" t="str">
        <f>IF(uSis!$AL$1=0,IF(uSis!$AL$2=1,"choice cell B7!","keuze cel B7!"),IF(C174="","",IF(uSis!$AL$1=5,IFERROR(IF(MATCH(C174,uSis!$AP$1:$AP$7,0)&gt;0,Grades!C174),"not valid"),IF(uSis!$AL$1=4,IFERROR(IF(MATCH(C174,uSis!$AP$9:$AP$21,0)&gt;0,Grades!C174),"not valid"),IF(C174&lt;1,"",IF(uSis!$AL$1&lt;3,IFERROR(IF(AND(C174&gt;5,C174&lt;6),ROUND(C174,0),IF(uSis!$AL$1=1,ROUND(2*C174,0)/2,ROUND(C174,1))),"not valid"),IFERROR(ROUND(C174,1),"not valid")))))))</f>
        <v>choice cell B7!</v>
      </c>
      <c r="E174" s="88" t="str">
        <f t="shared" si="2"/>
        <v/>
      </c>
      <c r="F174" s="33"/>
    </row>
    <row r="175" spans="1:6">
      <c r="A175" s="61"/>
      <c r="B175" s="27"/>
      <c r="C175" s="48"/>
      <c r="D175" s="50" t="str">
        <f>IF(uSis!$AL$1=0,IF(uSis!$AL$2=1,"choice cell B7!","keuze cel B7!"),IF(C175="","",IF(uSis!$AL$1=5,IFERROR(IF(MATCH(C175,uSis!$AP$1:$AP$7,0)&gt;0,Grades!C175),"not valid"),IF(uSis!$AL$1=4,IFERROR(IF(MATCH(C175,uSis!$AP$9:$AP$21,0)&gt;0,Grades!C175),"not valid"),IF(C175&lt;1,"",IF(uSis!$AL$1&lt;3,IFERROR(IF(AND(C175&gt;5,C175&lt;6),ROUND(C175,0),IF(uSis!$AL$1=1,ROUND(2*C175,0)/2,ROUND(C175,1))),"not valid"),IFERROR(ROUND(C175,1),"not valid")))))))</f>
        <v>choice cell B7!</v>
      </c>
      <c r="E175" s="88" t="str">
        <f t="shared" si="2"/>
        <v/>
      </c>
      <c r="F175" s="33"/>
    </row>
    <row r="176" spans="1:6">
      <c r="A176" s="61"/>
      <c r="B176" s="27"/>
      <c r="C176" s="48"/>
      <c r="D176" s="50" t="str">
        <f>IF(uSis!$AL$1=0,IF(uSis!$AL$2=1,"choice cell B7!","keuze cel B7!"),IF(C176="","",IF(uSis!$AL$1=5,IFERROR(IF(MATCH(C176,uSis!$AP$1:$AP$7,0)&gt;0,Grades!C176),"not valid"),IF(uSis!$AL$1=4,IFERROR(IF(MATCH(C176,uSis!$AP$9:$AP$21,0)&gt;0,Grades!C176),"not valid"),IF(C176&lt;1,"",IF(uSis!$AL$1&lt;3,IFERROR(IF(AND(C176&gt;5,C176&lt;6),ROUND(C176,0),IF(uSis!$AL$1=1,ROUND(2*C176,0)/2,ROUND(C176,1))),"not valid"),IFERROR(ROUND(C176,1),"not valid")))))))</f>
        <v>choice cell B7!</v>
      </c>
      <c r="E176" s="88" t="str">
        <f t="shared" si="2"/>
        <v/>
      </c>
      <c r="F176" s="33"/>
    </row>
    <row r="177" spans="1:6">
      <c r="A177" s="61"/>
      <c r="B177" s="27"/>
      <c r="C177" s="48"/>
      <c r="D177" s="50" t="str">
        <f>IF(uSis!$AL$1=0,IF(uSis!$AL$2=1,"choice cell B7!","keuze cel B7!"),IF(C177="","",IF(uSis!$AL$1=5,IFERROR(IF(MATCH(C177,uSis!$AP$1:$AP$7,0)&gt;0,Grades!C177),"not valid"),IF(uSis!$AL$1=4,IFERROR(IF(MATCH(C177,uSis!$AP$9:$AP$21,0)&gt;0,Grades!C177),"not valid"),IF(C177&lt;1,"",IF(uSis!$AL$1&lt;3,IFERROR(IF(AND(C177&gt;5,C177&lt;6),ROUND(C177,0),IF(uSis!$AL$1=1,ROUND(2*C177,0)/2,ROUND(C177,1))),"not valid"),IFERROR(ROUND(C177,1),"not valid")))))))</f>
        <v>choice cell B7!</v>
      </c>
      <c r="E177" s="88" t="str">
        <f t="shared" si="2"/>
        <v/>
      </c>
      <c r="F177" s="33"/>
    </row>
    <row r="178" spans="1:6">
      <c r="A178" s="61"/>
      <c r="B178" s="27"/>
      <c r="C178" s="48"/>
      <c r="D178" s="50" t="str">
        <f>IF(uSis!$AL$1=0,IF(uSis!$AL$2=1,"choice cell B7!","keuze cel B7!"),IF(C178="","",IF(uSis!$AL$1=5,IFERROR(IF(MATCH(C178,uSis!$AP$1:$AP$7,0)&gt;0,Grades!C178),"not valid"),IF(uSis!$AL$1=4,IFERROR(IF(MATCH(C178,uSis!$AP$9:$AP$21,0)&gt;0,Grades!C178),"not valid"),IF(C178&lt;1,"",IF(uSis!$AL$1&lt;3,IFERROR(IF(AND(C178&gt;5,C178&lt;6),ROUND(C178,0),IF(uSis!$AL$1=1,ROUND(2*C178,0)/2,ROUND(C178,1))),"not valid"),IFERROR(ROUND(C178,1),"not valid")))))))</f>
        <v>choice cell B7!</v>
      </c>
      <c r="E178" s="88" t="str">
        <f t="shared" si="2"/>
        <v/>
      </c>
      <c r="F178" s="33"/>
    </row>
    <row r="179" spans="1:6">
      <c r="A179" s="61"/>
      <c r="B179" s="27"/>
      <c r="C179" s="48"/>
      <c r="D179" s="50" t="str">
        <f>IF(uSis!$AL$1=0,IF(uSis!$AL$2=1,"choice cell B7!","keuze cel B7!"),IF(C179="","",IF(uSis!$AL$1=5,IFERROR(IF(MATCH(C179,uSis!$AP$1:$AP$7,0)&gt;0,Grades!C179),"not valid"),IF(uSis!$AL$1=4,IFERROR(IF(MATCH(C179,uSis!$AP$9:$AP$21,0)&gt;0,Grades!C179),"not valid"),IF(C179&lt;1,"",IF(uSis!$AL$1&lt;3,IFERROR(IF(AND(C179&gt;5,C179&lt;6),ROUND(C179,0),IF(uSis!$AL$1=1,ROUND(2*C179,0)/2,ROUND(C179,1))),"not valid"),IFERROR(ROUND(C179,1),"not valid")))))))</f>
        <v>choice cell B7!</v>
      </c>
      <c r="E179" s="88" t="str">
        <f t="shared" si="2"/>
        <v/>
      </c>
      <c r="F179" s="33"/>
    </row>
    <row r="180" spans="1:6">
      <c r="A180" s="61"/>
      <c r="B180" s="27"/>
      <c r="C180" s="48"/>
      <c r="D180" s="50" t="str">
        <f>IF(uSis!$AL$1=0,IF(uSis!$AL$2=1,"choice cell B7!","keuze cel B7!"),IF(C180="","",IF(uSis!$AL$1=5,IFERROR(IF(MATCH(C180,uSis!$AP$1:$AP$7,0)&gt;0,Grades!C180),"not valid"),IF(uSis!$AL$1=4,IFERROR(IF(MATCH(C180,uSis!$AP$9:$AP$21,0)&gt;0,Grades!C180),"not valid"),IF(C180&lt;1,"",IF(uSis!$AL$1&lt;3,IFERROR(IF(AND(C180&gt;5,C180&lt;6),ROUND(C180,0),IF(uSis!$AL$1=1,ROUND(2*C180,0)/2,ROUND(C180,1))),"not valid"),IFERROR(ROUND(C180,1),"not valid")))))))</f>
        <v>choice cell B7!</v>
      </c>
      <c r="E180" s="88" t="str">
        <f t="shared" si="2"/>
        <v/>
      </c>
      <c r="F180" s="33"/>
    </row>
    <row r="181" spans="1:6">
      <c r="A181" s="61"/>
      <c r="B181" s="27"/>
      <c r="C181" s="48"/>
      <c r="D181" s="50" t="str">
        <f>IF(uSis!$AL$1=0,IF(uSis!$AL$2=1,"choice cell B7!","keuze cel B7!"),IF(C181="","",IF(uSis!$AL$1=5,IFERROR(IF(MATCH(C181,uSis!$AP$1:$AP$7,0)&gt;0,Grades!C181),"not valid"),IF(uSis!$AL$1=4,IFERROR(IF(MATCH(C181,uSis!$AP$9:$AP$21,0)&gt;0,Grades!C181),"not valid"),IF(C181&lt;1,"",IF(uSis!$AL$1&lt;3,IFERROR(IF(AND(C181&gt;5,C181&lt;6),ROUND(C181,0),IF(uSis!$AL$1=1,ROUND(2*C181,0)/2,ROUND(C181,1))),"not valid"),IFERROR(ROUND(C181,1),"not valid")))))))</f>
        <v>choice cell B7!</v>
      </c>
      <c r="E181" s="88" t="str">
        <f t="shared" si="2"/>
        <v/>
      </c>
      <c r="F181" s="33"/>
    </row>
    <row r="182" spans="1:6">
      <c r="A182" s="61"/>
      <c r="B182" s="27"/>
      <c r="C182" s="48"/>
      <c r="D182" s="50" t="str">
        <f>IF(uSis!$AL$1=0,IF(uSis!$AL$2=1,"choice cell B7!","keuze cel B7!"),IF(C182="","",IF(uSis!$AL$1=5,IFERROR(IF(MATCH(C182,uSis!$AP$1:$AP$7,0)&gt;0,Grades!C182),"not valid"),IF(uSis!$AL$1=4,IFERROR(IF(MATCH(C182,uSis!$AP$9:$AP$21,0)&gt;0,Grades!C182),"not valid"),IF(C182&lt;1,"",IF(uSis!$AL$1&lt;3,IFERROR(IF(AND(C182&gt;5,C182&lt;6),ROUND(C182,0),IF(uSis!$AL$1=1,ROUND(2*C182,0)/2,ROUND(C182,1))),"not valid"),IFERROR(ROUND(C182,1),"not valid")))))))</f>
        <v>choice cell B7!</v>
      </c>
      <c r="E182" s="88" t="str">
        <f t="shared" si="2"/>
        <v/>
      </c>
      <c r="F182" s="33"/>
    </row>
    <row r="183" spans="1:6">
      <c r="A183" s="61"/>
      <c r="B183" s="27"/>
      <c r="C183" s="48"/>
      <c r="D183" s="50" t="str">
        <f>IF(uSis!$AL$1=0,IF(uSis!$AL$2=1,"choice cell B7!","keuze cel B7!"),IF(C183="","",IF(uSis!$AL$1=5,IFERROR(IF(MATCH(C183,uSis!$AP$1:$AP$7,0)&gt;0,Grades!C183),"not valid"),IF(uSis!$AL$1=4,IFERROR(IF(MATCH(C183,uSis!$AP$9:$AP$21,0)&gt;0,Grades!C183),"not valid"),IF(C183&lt;1,"",IF(uSis!$AL$1&lt;3,IFERROR(IF(AND(C183&gt;5,C183&lt;6),ROUND(C183,0),IF(uSis!$AL$1=1,ROUND(2*C183,0)/2,ROUND(C183,1))),"not valid"),IFERROR(ROUND(C183,1),"not valid")))))))</f>
        <v>choice cell B7!</v>
      </c>
      <c r="E183" s="88" t="str">
        <f t="shared" si="2"/>
        <v/>
      </c>
      <c r="F183" s="33"/>
    </row>
    <row r="184" spans="1:6">
      <c r="A184" s="61"/>
      <c r="B184" s="27"/>
      <c r="C184" s="48"/>
      <c r="D184" s="50" t="str">
        <f>IF(uSis!$AL$1=0,IF(uSis!$AL$2=1,"choice cell B7!","keuze cel B7!"),IF(C184="","",IF(uSis!$AL$1=5,IFERROR(IF(MATCH(C184,uSis!$AP$1:$AP$7,0)&gt;0,Grades!C184),"not valid"),IF(uSis!$AL$1=4,IFERROR(IF(MATCH(C184,uSis!$AP$9:$AP$21,0)&gt;0,Grades!C184),"not valid"),IF(C184&lt;1,"",IF(uSis!$AL$1&lt;3,IFERROR(IF(AND(C184&gt;5,C184&lt;6),ROUND(C184,0),IF(uSis!$AL$1=1,ROUND(2*C184,0)/2,ROUND(C184,1))),"not valid"),IFERROR(ROUND(C184,1),"not valid")))))))</f>
        <v>choice cell B7!</v>
      </c>
      <c r="E184" s="88" t="str">
        <f t="shared" si="2"/>
        <v/>
      </c>
      <c r="F184" s="33"/>
    </row>
    <row r="185" spans="1:6">
      <c r="A185" s="61"/>
      <c r="B185" s="27"/>
      <c r="C185" s="48"/>
      <c r="D185" s="50" t="str">
        <f>IF(uSis!$AL$1=0,IF(uSis!$AL$2=1,"choice cell B7!","keuze cel B7!"),IF(C185="","",IF(uSis!$AL$1=5,IFERROR(IF(MATCH(C185,uSis!$AP$1:$AP$7,0)&gt;0,Grades!C185),"not valid"),IF(uSis!$AL$1=4,IFERROR(IF(MATCH(C185,uSis!$AP$9:$AP$21,0)&gt;0,Grades!C185),"not valid"),IF(C185&lt;1,"",IF(uSis!$AL$1&lt;3,IFERROR(IF(AND(C185&gt;5,C185&lt;6),ROUND(C185,0),IF(uSis!$AL$1=1,ROUND(2*C185,0)/2,ROUND(C185,1))),"not valid"),IFERROR(ROUND(C185,1),"not valid")))))))</f>
        <v>choice cell B7!</v>
      </c>
      <c r="E185" s="88" t="str">
        <f t="shared" si="2"/>
        <v/>
      </c>
      <c r="F185" s="33"/>
    </row>
    <row r="186" spans="1:6">
      <c r="A186" s="61"/>
      <c r="B186" s="27"/>
      <c r="C186" s="48"/>
      <c r="D186" s="50" t="str">
        <f>IF(uSis!$AL$1=0,IF(uSis!$AL$2=1,"choice cell B7!","keuze cel B7!"),IF(C186="","",IF(uSis!$AL$1=5,IFERROR(IF(MATCH(C186,uSis!$AP$1:$AP$7,0)&gt;0,Grades!C186),"not valid"),IF(uSis!$AL$1=4,IFERROR(IF(MATCH(C186,uSis!$AP$9:$AP$21,0)&gt;0,Grades!C186),"not valid"),IF(C186&lt;1,"",IF(uSis!$AL$1&lt;3,IFERROR(IF(AND(C186&gt;5,C186&lt;6),ROUND(C186,0),IF(uSis!$AL$1=1,ROUND(2*C186,0)/2,ROUND(C186,1))),"not valid"),IFERROR(ROUND(C186,1),"not valid")))))))</f>
        <v>choice cell B7!</v>
      </c>
      <c r="E186" s="88" t="str">
        <f t="shared" si="2"/>
        <v/>
      </c>
      <c r="F186" s="33"/>
    </row>
    <row r="187" spans="1:6">
      <c r="A187" s="61"/>
      <c r="B187" s="27"/>
      <c r="C187" s="48"/>
      <c r="D187" s="50" t="str">
        <f>IF(uSis!$AL$1=0,IF(uSis!$AL$2=1,"choice cell B7!","keuze cel B7!"),IF(C187="","",IF(uSis!$AL$1=5,IFERROR(IF(MATCH(C187,uSis!$AP$1:$AP$7,0)&gt;0,Grades!C187),"not valid"),IF(uSis!$AL$1=4,IFERROR(IF(MATCH(C187,uSis!$AP$9:$AP$21,0)&gt;0,Grades!C187),"not valid"),IF(C187&lt;1,"",IF(uSis!$AL$1&lt;3,IFERROR(IF(AND(C187&gt;5,C187&lt;6),ROUND(C187,0),IF(uSis!$AL$1=1,ROUND(2*C187,0)/2,ROUND(C187,1))),"not valid"),IFERROR(ROUND(C187,1),"not valid")))))))</f>
        <v>choice cell B7!</v>
      </c>
      <c r="E187" s="88" t="str">
        <f t="shared" si="2"/>
        <v/>
      </c>
      <c r="F187" s="33"/>
    </row>
    <row r="188" spans="1:6">
      <c r="A188" s="61"/>
      <c r="B188" s="27"/>
      <c r="C188" s="48"/>
      <c r="D188" s="50" t="str">
        <f>IF(uSis!$AL$1=0,IF(uSis!$AL$2=1,"choice cell B7!","keuze cel B7!"),IF(C188="","",IF(uSis!$AL$1=5,IFERROR(IF(MATCH(C188,uSis!$AP$1:$AP$7,0)&gt;0,Grades!C188),"not valid"),IF(uSis!$AL$1=4,IFERROR(IF(MATCH(C188,uSis!$AP$9:$AP$21,0)&gt;0,Grades!C188),"not valid"),IF(C188&lt;1,"",IF(uSis!$AL$1&lt;3,IFERROR(IF(AND(C188&gt;5,C188&lt;6),ROUND(C188,0),IF(uSis!$AL$1=1,ROUND(2*C188,0)/2,ROUND(C188,1))),"not valid"),IFERROR(ROUND(C188,1),"not valid")))))))</f>
        <v>choice cell B7!</v>
      </c>
      <c r="E188" s="88" t="str">
        <f t="shared" si="2"/>
        <v/>
      </c>
      <c r="F188" s="33"/>
    </row>
    <row r="189" spans="1:6">
      <c r="A189" s="61"/>
      <c r="B189" s="27"/>
      <c r="C189" s="48"/>
      <c r="D189" s="50" t="str">
        <f>IF(uSis!$AL$1=0,IF(uSis!$AL$2=1,"choice cell B7!","keuze cel B7!"),IF(C189="","",IF(uSis!$AL$1=5,IFERROR(IF(MATCH(C189,uSis!$AP$1:$AP$7,0)&gt;0,Grades!C189),"not valid"),IF(uSis!$AL$1=4,IFERROR(IF(MATCH(C189,uSis!$AP$9:$AP$21,0)&gt;0,Grades!C189),"not valid"),IF(C189&lt;1,"",IF(uSis!$AL$1&lt;3,IFERROR(IF(AND(C189&gt;5,C189&lt;6),ROUND(C189,0),IF(uSis!$AL$1=1,ROUND(2*C189,0)/2,ROUND(C189,1))),"not valid"),IFERROR(ROUND(C189,1),"not valid")))))))</f>
        <v>choice cell B7!</v>
      </c>
      <c r="E189" s="88" t="str">
        <f t="shared" si="2"/>
        <v/>
      </c>
      <c r="F189" s="33"/>
    </row>
    <row r="190" spans="1:6">
      <c r="A190" s="61"/>
      <c r="B190" s="27"/>
      <c r="C190" s="48"/>
      <c r="D190" s="50" t="str">
        <f>IF(uSis!$AL$1=0,IF(uSis!$AL$2=1,"choice cell B7!","keuze cel B7!"),IF(C190="","",IF(uSis!$AL$1=5,IFERROR(IF(MATCH(C190,uSis!$AP$1:$AP$7,0)&gt;0,Grades!C190),"not valid"),IF(uSis!$AL$1=4,IFERROR(IF(MATCH(C190,uSis!$AP$9:$AP$21,0)&gt;0,Grades!C190),"not valid"),IF(C190&lt;1,"",IF(uSis!$AL$1&lt;3,IFERROR(IF(AND(C190&gt;5,C190&lt;6),ROUND(C190,0),IF(uSis!$AL$1=1,ROUND(2*C190,0)/2,ROUND(C190,1))),"not valid"),IFERROR(ROUND(C190,1),"not valid")))))))</f>
        <v>choice cell B7!</v>
      </c>
      <c r="E190" s="88" t="str">
        <f t="shared" si="2"/>
        <v/>
      </c>
      <c r="F190" s="33"/>
    </row>
    <row r="191" spans="1:6">
      <c r="A191" s="61"/>
      <c r="B191" s="27"/>
      <c r="C191" s="48"/>
      <c r="D191" s="50" t="str">
        <f>IF(uSis!$AL$1=0,IF(uSis!$AL$2=1,"choice cell B7!","keuze cel B7!"),IF(C191="","",IF(uSis!$AL$1=5,IFERROR(IF(MATCH(C191,uSis!$AP$1:$AP$7,0)&gt;0,Grades!C191),"not valid"),IF(uSis!$AL$1=4,IFERROR(IF(MATCH(C191,uSis!$AP$9:$AP$21,0)&gt;0,Grades!C191),"not valid"),IF(C191&lt;1,"",IF(uSis!$AL$1&lt;3,IFERROR(IF(AND(C191&gt;5,C191&lt;6),ROUND(C191,0),IF(uSis!$AL$1=1,ROUND(2*C191,0)/2,ROUND(C191,1))),"not valid"),IFERROR(ROUND(C191,1),"not valid")))))))</f>
        <v>choice cell B7!</v>
      </c>
      <c r="E191" s="88" t="str">
        <f t="shared" si="2"/>
        <v/>
      </c>
      <c r="F191" s="33"/>
    </row>
    <row r="192" spans="1:6">
      <c r="A192" s="61"/>
      <c r="B192" s="27"/>
      <c r="C192" s="48"/>
      <c r="D192" s="50" t="str">
        <f>IF(uSis!$AL$1=0,IF(uSis!$AL$2=1,"choice cell B7!","keuze cel B7!"),IF(C192="","",IF(uSis!$AL$1=5,IFERROR(IF(MATCH(C192,uSis!$AP$1:$AP$7,0)&gt;0,Grades!C192),"not valid"),IF(uSis!$AL$1=4,IFERROR(IF(MATCH(C192,uSis!$AP$9:$AP$21,0)&gt;0,Grades!C192),"not valid"),IF(C192&lt;1,"",IF(uSis!$AL$1&lt;3,IFERROR(IF(AND(C192&gt;5,C192&lt;6),ROUND(C192,0),IF(uSis!$AL$1=1,ROUND(2*C192,0)/2,ROUND(C192,1))),"not valid"),IFERROR(ROUND(C192,1),"not valid")))))))</f>
        <v>choice cell B7!</v>
      </c>
      <c r="E192" s="88" t="str">
        <f t="shared" si="2"/>
        <v/>
      </c>
      <c r="F192" s="33"/>
    </row>
    <row r="193" spans="1:6">
      <c r="A193" s="61"/>
      <c r="B193" s="27"/>
      <c r="C193" s="48"/>
      <c r="D193" s="50" t="str">
        <f>IF(uSis!$AL$1=0,IF(uSis!$AL$2=1,"choice cell B7!","keuze cel B7!"),IF(C193="","",IF(uSis!$AL$1=5,IFERROR(IF(MATCH(C193,uSis!$AP$1:$AP$7,0)&gt;0,Grades!C193),"not valid"),IF(uSis!$AL$1=4,IFERROR(IF(MATCH(C193,uSis!$AP$9:$AP$21,0)&gt;0,Grades!C193),"not valid"),IF(C193&lt;1,"",IF(uSis!$AL$1&lt;3,IFERROR(IF(AND(C193&gt;5,C193&lt;6),ROUND(C193,0),IF(uSis!$AL$1=1,ROUND(2*C193,0)/2,ROUND(C193,1))),"not valid"),IFERROR(ROUND(C193,1),"not valid")))))))</f>
        <v>choice cell B7!</v>
      </c>
      <c r="E193" s="88" t="str">
        <f t="shared" si="2"/>
        <v/>
      </c>
      <c r="F193" s="33"/>
    </row>
    <row r="194" spans="1:6">
      <c r="A194" s="61"/>
      <c r="B194" s="27"/>
      <c r="C194" s="48"/>
      <c r="D194" s="50" t="str">
        <f>IF(uSis!$AL$1=0,IF(uSis!$AL$2=1,"choice cell B7!","keuze cel B7!"),IF(C194="","",IF(uSis!$AL$1=5,IFERROR(IF(MATCH(C194,uSis!$AP$1:$AP$7,0)&gt;0,Grades!C194),"not valid"),IF(uSis!$AL$1=4,IFERROR(IF(MATCH(C194,uSis!$AP$9:$AP$21,0)&gt;0,Grades!C194),"not valid"),IF(C194&lt;1,"",IF(uSis!$AL$1&lt;3,IFERROR(IF(AND(C194&gt;5,C194&lt;6),ROUND(C194,0),IF(uSis!$AL$1=1,ROUND(2*C194,0)/2,ROUND(C194,1))),"not valid"),IFERROR(ROUND(C194,1),"not valid")))))))</f>
        <v>choice cell B7!</v>
      </c>
      <c r="E194" s="88" t="str">
        <f t="shared" si="2"/>
        <v/>
      </c>
      <c r="F194" s="33"/>
    </row>
    <row r="195" spans="1:6">
      <c r="A195" s="61"/>
      <c r="B195" s="27"/>
      <c r="C195" s="48"/>
      <c r="D195" s="50" t="str">
        <f>IF(uSis!$AL$1=0,IF(uSis!$AL$2=1,"choice cell B7!","keuze cel B7!"),IF(C195="","",IF(uSis!$AL$1=5,IFERROR(IF(MATCH(C195,uSis!$AP$1:$AP$7,0)&gt;0,Grades!C195),"not valid"),IF(uSis!$AL$1=4,IFERROR(IF(MATCH(C195,uSis!$AP$9:$AP$21,0)&gt;0,Grades!C195),"not valid"),IF(C195&lt;1,"",IF(uSis!$AL$1&lt;3,IFERROR(IF(AND(C195&gt;5,C195&lt;6),ROUND(C195,0),IF(uSis!$AL$1=1,ROUND(2*C195,0)/2,ROUND(C195,1))),"not valid"),IFERROR(ROUND(C195,1),"not valid")))))))</f>
        <v>choice cell B7!</v>
      </c>
      <c r="E195" s="88" t="str">
        <f t="shared" si="2"/>
        <v/>
      </c>
      <c r="F195" s="33"/>
    </row>
    <row r="196" spans="1:6">
      <c r="A196" s="61"/>
      <c r="B196" s="27"/>
      <c r="C196" s="48"/>
      <c r="D196" s="50" t="str">
        <f>IF(uSis!$AL$1=0,IF(uSis!$AL$2=1,"choice cell B7!","keuze cel B7!"),IF(C196="","",IF(uSis!$AL$1=5,IFERROR(IF(MATCH(C196,uSis!$AP$1:$AP$7,0)&gt;0,Grades!C196),"not valid"),IF(uSis!$AL$1=4,IFERROR(IF(MATCH(C196,uSis!$AP$9:$AP$21,0)&gt;0,Grades!C196),"not valid"),IF(C196&lt;1,"",IF(uSis!$AL$1&lt;3,IFERROR(IF(AND(C196&gt;5,C196&lt;6),ROUND(C196,0),IF(uSis!$AL$1=1,ROUND(2*C196,0)/2,ROUND(C196,1))),"not valid"),IFERROR(ROUND(C196,1),"not valid")))))))</f>
        <v>choice cell B7!</v>
      </c>
      <c r="E196" s="88" t="str">
        <f t="shared" si="2"/>
        <v/>
      </c>
      <c r="F196" s="33"/>
    </row>
    <row r="197" spans="1:6">
      <c r="A197" s="61"/>
      <c r="B197" s="27"/>
      <c r="C197" s="48"/>
      <c r="D197" s="50" t="str">
        <f>IF(uSis!$AL$1=0,IF(uSis!$AL$2=1,"choice cell B7!","keuze cel B7!"),IF(C197="","",IF(uSis!$AL$1=5,IFERROR(IF(MATCH(C197,uSis!$AP$1:$AP$7,0)&gt;0,Grades!C197),"not valid"),IF(uSis!$AL$1=4,IFERROR(IF(MATCH(C197,uSis!$AP$9:$AP$21,0)&gt;0,Grades!C197),"not valid"),IF(C197&lt;1,"",IF(uSis!$AL$1&lt;3,IFERROR(IF(AND(C197&gt;5,C197&lt;6),ROUND(C197,0),IF(uSis!$AL$1=1,ROUND(2*C197,0)/2,ROUND(C197,1))),"not valid"),IFERROR(ROUND(C197,1),"not valid")))))))</f>
        <v>choice cell B7!</v>
      </c>
      <c r="E197" s="88" t="str">
        <f t="shared" si="2"/>
        <v/>
      </c>
      <c r="F197" s="33"/>
    </row>
    <row r="198" spans="1:6">
      <c r="A198" s="61"/>
      <c r="B198" s="27"/>
      <c r="C198" s="48"/>
      <c r="D198" s="50" t="str">
        <f>IF(uSis!$AL$1=0,IF(uSis!$AL$2=1,"choice cell B7!","keuze cel B7!"),IF(C198="","",IF(uSis!$AL$1=5,IFERROR(IF(MATCH(C198,uSis!$AP$1:$AP$7,0)&gt;0,Grades!C198),"not valid"),IF(uSis!$AL$1=4,IFERROR(IF(MATCH(C198,uSis!$AP$9:$AP$21,0)&gt;0,Grades!C198),"not valid"),IF(C198&lt;1,"",IF(uSis!$AL$1&lt;3,IFERROR(IF(AND(C198&gt;5,C198&lt;6),ROUND(C198,0),IF(uSis!$AL$1=1,ROUND(2*C198,0)/2,ROUND(C198,1))),"not valid"),IFERROR(ROUND(C198,1),"not valid")))))))</f>
        <v>choice cell B7!</v>
      </c>
      <c r="E198" s="88" t="str">
        <f t="shared" si="2"/>
        <v/>
      </c>
      <c r="F198" s="33"/>
    </row>
    <row r="199" spans="1:6">
      <c r="A199" s="61"/>
      <c r="B199" s="27"/>
      <c r="C199" s="48"/>
      <c r="D199" s="50" t="str">
        <f>IF(uSis!$AL$1=0,IF(uSis!$AL$2=1,"choice cell B7!","keuze cel B7!"),IF(C199="","",IF(uSis!$AL$1=5,IFERROR(IF(MATCH(C199,uSis!$AP$1:$AP$7,0)&gt;0,Grades!C199),"not valid"),IF(uSis!$AL$1=4,IFERROR(IF(MATCH(C199,uSis!$AP$9:$AP$21,0)&gt;0,Grades!C199),"not valid"),IF(C199&lt;1,"",IF(uSis!$AL$1&lt;3,IFERROR(IF(AND(C199&gt;5,C199&lt;6),ROUND(C199,0),IF(uSis!$AL$1=1,ROUND(2*C199,0)/2,ROUND(C199,1))),"not valid"),IFERROR(ROUND(C199,1),"not valid")))))))</f>
        <v>choice cell B7!</v>
      </c>
      <c r="E199" s="88" t="str">
        <f t="shared" si="2"/>
        <v/>
      </c>
      <c r="F199" s="33"/>
    </row>
    <row r="200" spans="1:6">
      <c r="A200" s="61"/>
      <c r="B200" s="27"/>
      <c r="C200" s="48"/>
      <c r="D200" s="50" t="str">
        <f>IF(uSis!$AL$1=0,IF(uSis!$AL$2=1,"choice cell B7!","keuze cel B7!"),IF(C200="","",IF(uSis!$AL$1=5,IFERROR(IF(MATCH(C200,uSis!$AP$1:$AP$7,0)&gt;0,Grades!C200),"not valid"),IF(uSis!$AL$1=4,IFERROR(IF(MATCH(C200,uSis!$AP$9:$AP$21,0)&gt;0,Grades!C200),"not valid"),IF(C200&lt;1,"",IF(uSis!$AL$1&lt;3,IFERROR(IF(AND(C200&gt;5,C200&lt;6),ROUND(C200,0),IF(uSis!$AL$1=1,ROUND(2*C200,0)/2,ROUND(C200,1))),"not valid"),IFERROR(ROUND(C200,1),"not valid")))))))</f>
        <v>choice cell B7!</v>
      </c>
      <c r="E200" s="88" t="str">
        <f t="shared" si="2"/>
        <v/>
      </c>
      <c r="F200" s="33"/>
    </row>
    <row r="201" spans="1:6">
      <c r="A201" s="61"/>
      <c r="B201" s="27"/>
      <c r="C201" s="48"/>
      <c r="D201" s="50" t="str">
        <f>IF(uSis!$AL$1=0,IF(uSis!$AL$2=1,"choice cell B7!","keuze cel B7!"),IF(C201="","",IF(uSis!$AL$1=5,IFERROR(IF(MATCH(C201,uSis!$AP$1:$AP$7,0)&gt;0,Grades!C201),"not valid"),IF(uSis!$AL$1=4,IFERROR(IF(MATCH(C201,uSis!$AP$9:$AP$21,0)&gt;0,Grades!C201),"not valid"),IF(C201&lt;1,"",IF(uSis!$AL$1&lt;3,IFERROR(IF(AND(C201&gt;5,C201&lt;6),ROUND(C201,0),IF(uSis!$AL$1=1,ROUND(2*C201,0)/2,ROUND(C201,1))),"not valid"),IFERROR(ROUND(C201,1),"not valid")))))))</f>
        <v>choice cell B7!</v>
      </c>
      <c r="E201" s="88" t="str">
        <f t="shared" si="2"/>
        <v/>
      </c>
      <c r="F201" s="33"/>
    </row>
    <row r="202" spans="1:6">
      <c r="A202" s="61"/>
      <c r="B202" s="27"/>
      <c r="C202" s="48"/>
      <c r="D202" s="50" t="str">
        <f>IF(uSis!$AL$1=0,IF(uSis!$AL$2=1,"choice cell B7!","keuze cel B7!"),IF(C202="","",IF(uSis!$AL$1=5,IFERROR(IF(MATCH(C202,uSis!$AP$1:$AP$7,0)&gt;0,Grades!C202),"not valid"),IF(uSis!$AL$1=4,IFERROR(IF(MATCH(C202,uSis!$AP$9:$AP$21,0)&gt;0,Grades!C202),"not valid"),IF(C202&lt;1,"",IF(uSis!$AL$1&lt;3,IFERROR(IF(AND(C202&gt;5,C202&lt;6),ROUND(C202,0),IF(uSis!$AL$1=1,ROUND(2*C202,0)/2,ROUND(C202,1))),"not valid"),IFERROR(ROUND(C202,1),"not valid")))))))</f>
        <v>choice cell B7!</v>
      </c>
      <c r="E202" s="88" t="str">
        <f t="shared" si="2"/>
        <v/>
      </c>
      <c r="F202" s="33"/>
    </row>
    <row r="203" spans="1:6">
      <c r="A203" s="61"/>
      <c r="B203" s="27"/>
      <c r="C203" s="48"/>
      <c r="D203" s="50" t="str">
        <f>IF(uSis!$AL$1=0,IF(uSis!$AL$2=1,"choice cell B7!","keuze cel B7!"),IF(C203="","",IF(uSis!$AL$1=5,IFERROR(IF(MATCH(C203,uSis!$AP$1:$AP$7,0)&gt;0,Grades!C203),"not valid"),IF(uSis!$AL$1=4,IFERROR(IF(MATCH(C203,uSis!$AP$9:$AP$21,0)&gt;0,Grades!C203),"not valid"),IF(C203&lt;1,"",IF(uSis!$AL$1&lt;3,IFERROR(IF(AND(C203&gt;5,C203&lt;6),ROUND(C203,0),IF(uSis!$AL$1=1,ROUND(2*C203,0)/2,ROUND(C203,1))),"not valid"),IFERROR(ROUND(C203,1),"not valid")))))))</f>
        <v>choice cell B7!</v>
      </c>
      <c r="E203" s="88" t="str">
        <f t="shared" si="2"/>
        <v/>
      </c>
      <c r="F203" s="33"/>
    </row>
    <row r="204" spans="1:6">
      <c r="A204" s="61"/>
      <c r="B204" s="27"/>
      <c r="C204" s="48"/>
      <c r="D204" s="50" t="str">
        <f>IF(uSis!$AL$1=0,IF(uSis!$AL$2=1,"choice cell B7!","keuze cel B7!"),IF(C204="","",IF(uSis!$AL$1=5,IFERROR(IF(MATCH(C204,uSis!$AP$1:$AP$7,0)&gt;0,Grades!C204),"not valid"),IF(uSis!$AL$1=4,IFERROR(IF(MATCH(C204,uSis!$AP$9:$AP$21,0)&gt;0,Grades!C204),"not valid"),IF(C204&lt;1,"",IF(uSis!$AL$1&lt;3,IFERROR(IF(AND(C204&gt;5,C204&lt;6),ROUND(C204,0),IF(uSis!$AL$1=1,ROUND(2*C204,0)/2,ROUND(C204,1))),"not valid"),IFERROR(ROUND(C204,1),"not valid")))))))</f>
        <v>choice cell B7!</v>
      </c>
      <c r="E204" s="88" t="str">
        <f t="shared" si="2"/>
        <v/>
      </c>
      <c r="F204" s="33"/>
    </row>
    <row r="205" spans="1:6">
      <c r="A205" s="61"/>
      <c r="B205" s="27"/>
      <c r="C205" s="48"/>
      <c r="D205" s="50" t="str">
        <f>IF(uSis!$AL$1=0,IF(uSis!$AL$2=1,"choice cell B7!","keuze cel B7!"),IF(C205="","",IF(uSis!$AL$1=5,IFERROR(IF(MATCH(C205,uSis!$AP$1:$AP$7,0)&gt;0,Grades!C205),"not valid"),IF(uSis!$AL$1=4,IFERROR(IF(MATCH(C205,uSis!$AP$9:$AP$21,0)&gt;0,Grades!C205),"not valid"),IF(C205&lt;1,"",IF(uSis!$AL$1&lt;3,IFERROR(IF(AND(C205&gt;5,C205&lt;6),ROUND(C205,0),IF(uSis!$AL$1=1,ROUND(2*C205,0)/2,ROUND(C205,1))),"not valid"),IFERROR(ROUND(C205,1),"not valid")))))))</f>
        <v>choice cell B7!</v>
      </c>
      <c r="E205" s="88" t="str">
        <f t="shared" si="2"/>
        <v/>
      </c>
      <c r="F205" s="33"/>
    </row>
    <row r="206" spans="1:6">
      <c r="A206" s="61"/>
      <c r="B206" s="27"/>
      <c r="C206" s="48"/>
      <c r="D206" s="50" t="str">
        <f>IF(uSis!$AL$1=0,IF(uSis!$AL$2=1,"choice cell B7!","keuze cel B7!"),IF(C206="","",IF(uSis!$AL$1=5,IFERROR(IF(MATCH(C206,uSis!$AP$1:$AP$7,0)&gt;0,Grades!C206),"not valid"),IF(uSis!$AL$1=4,IFERROR(IF(MATCH(C206,uSis!$AP$9:$AP$21,0)&gt;0,Grades!C206),"not valid"),IF(C206&lt;1,"",IF(uSis!$AL$1&lt;3,IFERROR(IF(AND(C206&gt;5,C206&lt;6),ROUND(C206,0),IF(uSis!$AL$1=1,ROUND(2*C206,0)/2,ROUND(C206,1))),"not valid"),IFERROR(ROUND(C206,1),"not valid")))))))</f>
        <v>choice cell B7!</v>
      </c>
      <c r="E206" s="88" t="str">
        <f t="shared" ref="E206:E269" si="3">IF(A206="","",IF(OR(LEN(A206)&lt;&gt;7,ISNUMBER(SEARCH("s",A206))),"student number incorrect and/or remove the 's'",""))</f>
        <v/>
      </c>
      <c r="F206" s="33"/>
    </row>
    <row r="207" spans="1:6">
      <c r="A207" s="61"/>
      <c r="B207" s="27"/>
      <c r="C207" s="48"/>
      <c r="D207" s="50" t="str">
        <f>IF(uSis!$AL$1=0,IF(uSis!$AL$2=1,"choice cell B7!","keuze cel B7!"),IF(C207="","",IF(uSis!$AL$1=5,IFERROR(IF(MATCH(C207,uSis!$AP$1:$AP$7,0)&gt;0,Grades!C207),"not valid"),IF(uSis!$AL$1=4,IFERROR(IF(MATCH(C207,uSis!$AP$9:$AP$21,0)&gt;0,Grades!C207),"not valid"),IF(C207&lt;1,"",IF(uSis!$AL$1&lt;3,IFERROR(IF(AND(C207&gt;5,C207&lt;6),ROUND(C207,0),IF(uSis!$AL$1=1,ROUND(2*C207,0)/2,ROUND(C207,1))),"not valid"),IFERROR(ROUND(C207,1),"not valid")))))))</f>
        <v>choice cell B7!</v>
      </c>
      <c r="E207" s="88" t="str">
        <f t="shared" si="3"/>
        <v/>
      </c>
      <c r="F207" s="33"/>
    </row>
    <row r="208" spans="1:6">
      <c r="A208" s="61"/>
      <c r="B208" s="27"/>
      <c r="C208" s="48"/>
      <c r="D208" s="50" t="str">
        <f>IF(uSis!$AL$1=0,IF(uSis!$AL$2=1,"choice cell B7!","keuze cel B7!"),IF(C208="","",IF(uSis!$AL$1=5,IFERROR(IF(MATCH(C208,uSis!$AP$1:$AP$7,0)&gt;0,Grades!C208),"not valid"),IF(uSis!$AL$1=4,IFERROR(IF(MATCH(C208,uSis!$AP$9:$AP$21,0)&gt;0,Grades!C208),"not valid"),IF(C208&lt;1,"",IF(uSis!$AL$1&lt;3,IFERROR(IF(AND(C208&gt;5,C208&lt;6),ROUND(C208,0),IF(uSis!$AL$1=1,ROUND(2*C208,0)/2,ROUND(C208,1))),"not valid"),IFERROR(ROUND(C208,1),"not valid")))))))</f>
        <v>choice cell B7!</v>
      </c>
      <c r="E208" s="88" t="str">
        <f t="shared" si="3"/>
        <v/>
      </c>
      <c r="F208" s="33"/>
    </row>
    <row r="209" spans="1:6">
      <c r="A209" s="61"/>
      <c r="B209" s="27"/>
      <c r="C209" s="48"/>
      <c r="D209" s="50" t="str">
        <f>IF(uSis!$AL$1=0,IF(uSis!$AL$2=1,"choice cell B7!","keuze cel B7!"),IF(C209="","",IF(uSis!$AL$1=5,IFERROR(IF(MATCH(C209,uSis!$AP$1:$AP$7,0)&gt;0,Grades!C209),"not valid"),IF(uSis!$AL$1=4,IFERROR(IF(MATCH(C209,uSis!$AP$9:$AP$21,0)&gt;0,Grades!C209),"not valid"),IF(C209&lt;1,"",IF(uSis!$AL$1&lt;3,IFERROR(IF(AND(C209&gt;5,C209&lt;6),ROUND(C209,0),IF(uSis!$AL$1=1,ROUND(2*C209,0)/2,ROUND(C209,1))),"not valid"),IFERROR(ROUND(C209,1),"not valid")))))))</f>
        <v>choice cell B7!</v>
      </c>
      <c r="E209" s="88" t="str">
        <f t="shared" si="3"/>
        <v/>
      </c>
      <c r="F209" s="33"/>
    </row>
    <row r="210" spans="1:6">
      <c r="A210" s="61"/>
      <c r="B210" s="27"/>
      <c r="C210" s="48"/>
      <c r="D210" s="50" t="str">
        <f>IF(uSis!$AL$1=0,IF(uSis!$AL$2=1,"choice cell B7!","keuze cel B7!"),IF(C210="","",IF(uSis!$AL$1=5,IFERROR(IF(MATCH(C210,uSis!$AP$1:$AP$7,0)&gt;0,Grades!C210),"not valid"),IF(uSis!$AL$1=4,IFERROR(IF(MATCH(C210,uSis!$AP$9:$AP$21,0)&gt;0,Grades!C210),"not valid"),IF(C210&lt;1,"",IF(uSis!$AL$1&lt;3,IFERROR(IF(AND(C210&gt;5,C210&lt;6),ROUND(C210,0),IF(uSis!$AL$1=1,ROUND(2*C210,0)/2,ROUND(C210,1))),"not valid"),IFERROR(ROUND(C210,1),"not valid")))))))</f>
        <v>choice cell B7!</v>
      </c>
      <c r="E210" s="88" t="str">
        <f t="shared" si="3"/>
        <v/>
      </c>
      <c r="F210" s="33"/>
    </row>
    <row r="211" spans="1:6">
      <c r="A211" s="61"/>
      <c r="B211" s="27"/>
      <c r="C211" s="48"/>
      <c r="D211" s="50" t="str">
        <f>IF(uSis!$AL$1=0,IF(uSis!$AL$2=1,"choice cell B7!","keuze cel B7!"),IF(C211="","",IF(uSis!$AL$1=5,IFERROR(IF(MATCH(C211,uSis!$AP$1:$AP$7,0)&gt;0,Grades!C211),"not valid"),IF(uSis!$AL$1=4,IFERROR(IF(MATCH(C211,uSis!$AP$9:$AP$21,0)&gt;0,Grades!C211),"not valid"),IF(C211&lt;1,"",IF(uSis!$AL$1&lt;3,IFERROR(IF(AND(C211&gt;5,C211&lt;6),ROUND(C211,0),IF(uSis!$AL$1=1,ROUND(2*C211,0)/2,ROUND(C211,1))),"not valid"),IFERROR(ROUND(C211,1),"not valid")))))))</f>
        <v>choice cell B7!</v>
      </c>
      <c r="E211" s="88" t="str">
        <f t="shared" si="3"/>
        <v/>
      </c>
      <c r="F211" s="33"/>
    </row>
    <row r="212" spans="1:6">
      <c r="A212" s="61"/>
      <c r="B212" s="27"/>
      <c r="C212" s="48"/>
      <c r="D212" s="50" t="str">
        <f>IF(uSis!$AL$1=0,IF(uSis!$AL$2=1,"choice cell B7!","keuze cel B7!"),IF(C212="","",IF(uSis!$AL$1=5,IFERROR(IF(MATCH(C212,uSis!$AP$1:$AP$7,0)&gt;0,Grades!C212),"not valid"),IF(uSis!$AL$1=4,IFERROR(IF(MATCH(C212,uSis!$AP$9:$AP$21,0)&gt;0,Grades!C212),"not valid"),IF(C212&lt;1,"",IF(uSis!$AL$1&lt;3,IFERROR(IF(AND(C212&gt;5,C212&lt;6),ROUND(C212,0),IF(uSis!$AL$1=1,ROUND(2*C212,0)/2,ROUND(C212,1))),"not valid"),IFERROR(ROUND(C212,1),"not valid")))))))</f>
        <v>choice cell B7!</v>
      </c>
      <c r="E212" s="88" t="str">
        <f t="shared" si="3"/>
        <v/>
      </c>
      <c r="F212" s="33"/>
    </row>
    <row r="213" spans="1:6">
      <c r="A213" s="61"/>
      <c r="B213" s="27"/>
      <c r="C213" s="48"/>
      <c r="D213" s="50" t="str">
        <f>IF(uSis!$AL$1=0,IF(uSis!$AL$2=1,"choice cell B7!","keuze cel B7!"),IF(C213="","",IF(uSis!$AL$1=5,IFERROR(IF(MATCH(C213,uSis!$AP$1:$AP$7,0)&gt;0,Grades!C213),"not valid"),IF(uSis!$AL$1=4,IFERROR(IF(MATCH(C213,uSis!$AP$9:$AP$21,0)&gt;0,Grades!C213),"not valid"),IF(C213&lt;1,"",IF(uSis!$AL$1&lt;3,IFERROR(IF(AND(C213&gt;5,C213&lt;6),ROUND(C213,0),IF(uSis!$AL$1=1,ROUND(2*C213,0)/2,ROUND(C213,1))),"not valid"),IFERROR(ROUND(C213,1),"not valid")))))))</f>
        <v>choice cell B7!</v>
      </c>
      <c r="E213" s="88" t="str">
        <f t="shared" si="3"/>
        <v/>
      </c>
      <c r="F213" s="33"/>
    </row>
    <row r="214" spans="1:6">
      <c r="A214" s="61"/>
      <c r="B214" s="27"/>
      <c r="C214" s="48"/>
      <c r="D214" s="50" t="str">
        <f>IF(uSis!$AL$1=0,IF(uSis!$AL$2=1,"choice cell B7!","keuze cel B7!"),IF(C214="","",IF(uSis!$AL$1=5,IFERROR(IF(MATCH(C214,uSis!$AP$1:$AP$7,0)&gt;0,Grades!C214),"not valid"),IF(uSis!$AL$1=4,IFERROR(IF(MATCH(C214,uSis!$AP$9:$AP$21,0)&gt;0,Grades!C214),"not valid"),IF(C214&lt;1,"",IF(uSis!$AL$1&lt;3,IFERROR(IF(AND(C214&gt;5,C214&lt;6),ROUND(C214,0),IF(uSis!$AL$1=1,ROUND(2*C214,0)/2,ROUND(C214,1))),"not valid"),IFERROR(ROUND(C214,1),"not valid")))))))</f>
        <v>choice cell B7!</v>
      </c>
      <c r="E214" s="88" t="str">
        <f t="shared" si="3"/>
        <v/>
      </c>
      <c r="F214" s="33"/>
    </row>
    <row r="215" spans="1:6">
      <c r="A215" s="61"/>
      <c r="B215" s="27"/>
      <c r="C215" s="48"/>
      <c r="D215" s="50" t="str">
        <f>IF(uSis!$AL$1=0,IF(uSis!$AL$2=1,"choice cell B7!","keuze cel B7!"),IF(C215="","",IF(uSis!$AL$1=5,IFERROR(IF(MATCH(C215,uSis!$AP$1:$AP$7,0)&gt;0,Grades!C215),"not valid"),IF(uSis!$AL$1=4,IFERROR(IF(MATCH(C215,uSis!$AP$9:$AP$21,0)&gt;0,Grades!C215),"not valid"),IF(C215&lt;1,"",IF(uSis!$AL$1&lt;3,IFERROR(IF(AND(C215&gt;5,C215&lt;6),ROUND(C215,0),IF(uSis!$AL$1=1,ROUND(2*C215,0)/2,ROUND(C215,1))),"not valid"),IFERROR(ROUND(C215,1),"not valid")))))))</f>
        <v>choice cell B7!</v>
      </c>
      <c r="E215" s="88" t="str">
        <f t="shared" si="3"/>
        <v/>
      </c>
      <c r="F215" s="33"/>
    </row>
    <row r="216" spans="1:6">
      <c r="A216" s="61"/>
      <c r="B216" s="27"/>
      <c r="C216" s="48"/>
      <c r="D216" s="50" t="str">
        <f>IF(uSis!$AL$1=0,IF(uSis!$AL$2=1,"choice cell B7!","keuze cel B7!"),IF(C216="","",IF(uSis!$AL$1=5,IFERROR(IF(MATCH(C216,uSis!$AP$1:$AP$7,0)&gt;0,Grades!C216),"not valid"),IF(uSis!$AL$1=4,IFERROR(IF(MATCH(C216,uSis!$AP$9:$AP$21,0)&gt;0,Grades!C216),"not valid"),IF(C216&lt;1,"",IF(uSis!$AL$1&lt;3,IFERROR(IF(AND(C216&gt;5,C216&lt;6),ROUND(C216,0),IF(uSis!$AL$1=1,ROUND(2*C216,0)/2,ROUND(C216,1))),"not valid"),IFERROR(ROUND(C216,1),"not valid")))))))</f>
        <v>choice cell B7!</v>
      </c>
      <c r="E216" s="88" t="str">
        <f t="shared" si="3"/>
        <v/>
      </c>
      <c r="F216" s="33"/>
    </row>
    <row r="217" spans="1:6">
      <c r="A217" s="61"/>
      <c r="B217" s="27"/>
      <c r="C217" s="48"/>
      <c r="D217" s="50" t="str">
        <f>IF(uSis!$AL$1=0,IF(uSis!$AL$2=1,"choice cell B7!","keuze cel B7!"),IF(C217="","",IF(uSis!$AL$1=5,IFERROR(IF(MATCH(C217,uSis!$AP$1:$AP$7,0)&gt;0,Grades!C217),"not valid"),IF(uSis!$AL$1=4,IFERROR(IF(MATCH(C217,uSis!$AP$9:$AP$21,0)&gt;0,Grades!C217),"not valid"),IF(C217&lt;1,"",IF(uSis!$AL$1&lt;3,IFERROR(IF(AND(C217&gt;5,C217&lt;6),ROUND(C217,0),IF(uSis!$AL$1=1,ROUND(2*C217,0)/2,ROUND(C217,1))),"not valid"),IFERROR(ROUND(C217,1),"not valid")))))))</f>
        <v>choice cell B7!</v>
      </c>
      <c r="E217" s="88" t="str">
        <f t="shared" si="3"/>
        <v/>
      </c>
      <c r="F217" s="33"/>
    </row>
    <row r="218" spans="1:6">
      <c r="A218" s="61"/>
      <c r="B218" s="27"/>
      <c r="C218" s="48"/>
      <c r="D218" s="50" t="str">
        <f>IF(uSis!$AL$1=0,IF(uSis!$AL$2=1,"choice cell B7!","keuze cel B7!"),IF(C218="","",IF(uSis!$AL$1=5,IFERROR(IF(MATCH(C218,uSis!$AP$1:$AP$7,0)&gt;0,Grades!C218),"not valid"),IF(uSis!$AL$1=4,IFERROR(IF(MATCH(C218,uSis!$AP$9:$AP$21,0)&gt;0,Grades!C218),"not valid"),IF(C218&lt;1,"",IF(uSis!$AL$1&lt;3,IFERROR(IF(AND(C218&gt;5,C218&lt;6),ROUND(C218,0),IF(uSis!$AL$1=1,ROUND(2*C218,0)/2,ROUND(C218,1))),"not valid"),IFERROR(ROUND(C218,1),"not valid")))))))</f>
        <v>choice cell B7!</v>
      </c>
      <c r="E218" s="88" t="str">
        <f t="shared" si="3"/>
        <v/>
      </c>
      <c r="F218" s="33"/>
    </row>
    <row r="219" spans="1:6">
      <c r="A219" s="61"/>
      <c r="B219" s="27"/>
      <c r="C219" s="48"/>
      <c r="D219" s="50" t="str">
        <f>IF(uSis!$AL$1=0,IF(uSis!$AL$2=1,"choice cell B7!","keuze cel B7!"),IF(C219="","",IF(uSis!$AL$1=5,IFERROR(IF(MATCH(C219,uSis!$AP$1:$AP$7,0)&gt;0,Grades!C219),"not valid"),IF(uSis!$AL$1=4,IFERROR(IF(MATCH(C219,uSis!$AP$9:$AP$21,0)&gt;0,Grades!C219),"not valid"),IF(C219&lt;1,"",IF(uSis!$AL$1&lt;3,IFERROR(IF(AND(C219&gt;5,C219&lt;6),ROUND(C219,0),IF(uSis!$AL$1=1,ROUND(2*C219,0)/2,ROUND(C219,1))),"not valid"),IFERROR(ROUND(C219,1),"not valid")))))))</f>
        <v>choice cell B7!</v>
      </c>
      <c r="E219" s="88" t="str">
        <f t="shared" si="3"/>
        <v/>
      </c>
      <c r="F219" s="33"/>
    </row>
    <row r="220" spans="1:6">
      <c r="A220" s="61"/>
      <c r="B220" s="27"/>
      <c r="C220" s="48"/>
      <c r="D220" s="50" t="str">
        <f>IF(uSis!$AL$1=0,IF(uSis!$AL$2=1,"choice cell B7!","keuze cel B7!"),IF(C220="","",IF(uSis!$AL$1=5,IFERROR(IF(MATCH(C220,uSis!$AP$1:$AP$7,0)&gt;0,Grades!C220),"not valid"),IF(uSis!$AL$1=4,IFERROR(IF(MATCH(C220,uSis!$AP$9:$AP$21,0)&gt;0,Grades!C220),"not valid"),IF(C220&lt;1,"",IF(uSis!$AL$1&lt;3,IFERROR(IF(AND(C220&gt;5,C220&lt;6),ROUND(C220,0),IF(uSis!$AL$1=1,ROUND(2*C220,0)/2,ROUND(C220,1))),"not valid"),IFERROR(ROUND(C220,1),"not valid")))))))</f>
        <v>choice cell B7!</v>
      </c>
      <c r="E220" s="88" t="str">
        <f t="shared" si="3"/>
        <v/>
      </c>
      <c r="F220" s="33"/>
    </row>
    <row r="221" spans="1:6">
      <c r="A221" s="61"/>
      <c r="B221" s="27"/>
      <c r="C221" s="48"/>
      <c r="D221" s="50" t="str">
        <f>IF(uSis!$AL$1=0,IF(uSis!$AL$2=1,"choice cell B7!","keuze cel B7!"),IF(C221="","",IF(uSis!$AL$1=5,IFERROR(IF(MATCH(C221,uSis!$AP$1:$AP$7,0)&gt;0,Grades!C221),"not valid"),IF(uSis!$AL$1=4,IFERROR(IF(MATCH(C221,uSis!$AP$9:$AP$21,0)&gt;0,Grades!C221),"not valid"),IF(C221&lt;1,"",IF(uSis!$AL$1&lt;3,IFERROR(IF(AND(C221&gt;5,C221&lt;6),ROUND(C221,0),IF(uSis!$AL$1=1,ROUND(2*C221,0)/2,ROUND(C221,1))),"not valid"),IFERROR(ROUND(C221,1),"not valid")))))))</f>
        <v>choice cell B7!</v>
      </c>
      <c r="E221" s="88" t="str">
        <f t="shared" si="3"/>
        <v/>
      </c>
      <c r="F221" s="33"/>
    </row>
    <row r="222" spans="1:6">
      <c r="A222" s="61"/>
      <c r="B222" s="27"/>
      <c r="C222" s="48"/>
      <c r="D222" s="50" t="str">
        <f>IF(uSis!$AL$1=0,IF(uSis!$AL$2=1,"choice cell B7!","keuze cel B7!"),IF(C222="","",IF(uSis!$AL$1=5,IFERROR(IF(MATCH(C222,uSis!$AP$1:$AP$7,0)&gt;0,Grades!C222),"not valid"),IF(uSis!$AL$1=4,IFERROR(IF(MATCH(C222,uSis!$AP$9:$AP$21,0)&gt;0,Grades!C222),"not valid"),IF(C222&lt;1,"",IF(uSis!$AL$1&lt;3,IFERROR(IF(AND(C222&gt;5,C222&lt;6),ROUND(C222,0),IF(uSis!$AL$1=1,ROUND(2*C222,0)/2,ROUND(C222,1))),"not valid"),IFERROR(ROUND(C222,1),"not valid")))))))</f>
        <v>choice cell B7!</v>
      </c>
      <c r="E222" s="88" t="str">
        <f t="shared" si="3"/>
        <v/>
      </c>
      <c r="F222" s="33"/>
    </row>
    <row r="223" spans="1:6">
      <c r="A223" s="61"/>
      <c r="B223" s="27"/>
      <c r="C223" s="48"/>
      <c r="D223" s="50" t="str">
        <f>IF(uSis!$AL$1=0,IF(uSis!$AL$2=1,"choice cell B7!","keuze cel B7!"),IF(C223="","",IF(uSis!$AL$1=5,IFERROR(IF(MATCH(C223,uSis!$AP$1:$AP$7,0)&gt;0,Grades!C223),"not valid"),IF(uSis!$AL$1=4,IFERROR(IF(MATCH(C223,uSis!$AP$9:$AP$21,0)&gt;0,Grades!C223),"not valid"),IF(C223&lt;1,"",IF(uSis!$AL$1&lt;3,IFERROR(IF(AND(C223&gt;5,C223&lt;6),ROUND(C223,0),IF(uSis!$AL$1=1,ROUND(2*C223,0)/2,ROUND(C223,1))),"not valid"),IFERROR(ROUND(C223,1),"not valid")))))))</f>
        <v>choice cell B7!</v>
      </c>
      <c r="E223" s="88" t="str">
        <f t="shared" si="3"/>
        <v/>
      </c>
      <c r="F223" s="33"/>
    </row>
    <row r="224" spans="1:6">
      <c r="A224" s="61"/>
      <c r="B224" s="27"/>
      <c r="C224" s="48"/>
      <c r="D224" s="50" t="str">
        <f>IF(uSis!$AL$1=0,IF(uSis!$AL$2=1,"choice cell B7!","keuze cel B7!"),IF(C224="","",IF(uSis!$AL$1=5,IFERROR(IF(MATCH(C224,uSis!$AP$1:$AP$7,0)&gt;0,Grades!C224),"not valid"),IF(uSis!$AL$1=4,IFERROR(IF(MATCH(C224,uSis!$AP$9:$AP$21,0)&gt;0,Grades!C224),"not valid"),IF(C224&lt;1,"",IF(uSis!$AL$1&lt;3,IFERROR(IF(AND(C224&gt;5,C224&lt;6),ROUND(C224,0),IF(uSis!$AL$1=1,ROUND(2*C224,0)/2,ROUND(C224,1))),"not valid"),IFERROR(ROUND(C224,1),"not valid")))))))</f>
        <v>choice cell B7!</v>
      </c>
      <c r="E224" s="88" t="str">
        <f t="shared" si="3"/>
        <v/>
      </c>
      <c r="F224" s="33"/>
    </row>
    <row r="225" spans="1:6">
      <c r="A225" s="61"/>
      <c r="B225" s="27"/>
      <c r="C225" s="48"/>
      <c r="D225" s="50" t="str">
        <f>IF(uSis!$AL$1=0,IF(uSis!$AL$2=1,"choice cell B7!","keuze cel B7!"),IF(C225="","",IF(uSis!$AL$1=5,IFERROR(IF(MATCH(C225,uSis!$AP$1:$AP$7,0)&gt;0,Grades!C225),"not valid"),IF(uSis!$AL$1=4,IFERROR(IF(MATCH(C225,uSis!$AP$9:$AP$21,0)&gt;0,Grades!C225),"not valid"),IF(C225&lt;1,"",IF(uSis!$AL$1&lt;3,IFERROR(IF(AND(C225&gt;5,C225&lt;6),ROUND(C225,0),IF(uSis!$AL$1=1,ROUND(2*C225,0)/2,ROUND(C225,1))),"not valid"),IFERROR(ROUND(C225,1),"not valid")))))))</f>
        <v>choice cell B7!</v>
      </c>
      <c r="E225" s="88" t="str">
        <f t="shared" si="3"/>
        <v/>
      </c>
      <c r="F225" s="33"/>
    </row>
    <row r="226" spans="1:6">
      <c r="A226" s="61"/>
      <c r="B226" s="27"/>
      <c r="C226" s="48"/>
      <c r="D226" s="50" t="str">
        <f>IF(uSis!$AL$1=0,IF(uSis!$AL$2=1,"choice cell B7!","keuze cel B7!"),IF(C226="","",IF(uSis!$AL$1=5,IFERROR(IF(MATCH(C226,uSis!$AP$1:$AP$7,0)&gt;0,Grades!C226),"not valid"),IF(uSis!$AL$1=4,IFERROR(IF(MATCH(C226,uSis!$AP$9:$AP$21,0)&gt;0,Grades!C226),"not valid"),IF(C226&lt;1,"",IF(uSis!$AL$1&lt;3,IFERROR(IF(AND(C226&gt;5,C226&lt;6),ROUND(C226,0),IF(uSis!$AL$1=1,ROUND(2*C226,0)/2,ROUND(C226,1))),"not valid"),IFERROR(ROUND(C226,1),"not valid")))))))</f>
        <v>choice cell B7!</v>
      </c>
      <c r="E226" s="88" t="str">
        <f t="shared" si="3"/>
        <v/>
      </c>
      <c r="F226" s="33"/>
    </row>
    <row r="227" spans="1:6">
      <c r="A227" s="61"/>
      <c r="B227" s="27"/>
      <c r="C227" s="48"/>
      <c r="D227" s="50" t="str">
        <f>IF(uSis!$AL$1=0,IF(uSis!$AL$2=1,"choice cell B7!","keuze cel B7!"),IF(C227="","",IF(uSis!$AL$1=5,IFERROR(IF(MATCH(C227,uSis!$AP$1:$AP$7,0)&gt;0,Grades!C227),"not valid"),IF(uSis!$AL$1=4,IFERROR(IF(MATCH(C227,uSis!$AP$9:$AP$21,0)&gt;0,Grades!C227),"not valid"),IF(C227&lt;1,"",IF(uSis!$AL$1&lt;3,IFERROR(IF(AND(C227&gt;5,C227&lt;6),ROUND(C227,0),IF(uSis!$AL$1=1,ROUND(2*C227,0)/2,ROUND(C227,1))),"not valid"),IFERROR(ROUND(C227,1),"not valid")))))))</f>
        <v>choice cell B7!</v>
      </c>
      <c r="E227" s="88" t="str">
        <f t="shared" si="3"/>
        <v/>
      </c>
      <c r="F227" s="33"/>
    </row>
    <row r="228" spans="1:6">
      <c r="A228" s="61"/>
      <c r="B228" s="27"/>
      <c r="C228" s="48"/>
      <c r="D228" s="50" t="str">
        <f>IF(uSis!$AL$1=0,IF(uSis!$AL$2=1,"choice cell B7!","keuze cel B7!"),IF(C228="","",IF(uSis!$AL$1=5,IFERROR(IF(MATCH(C228,uSis!$AP$1:$AP$7,0)&gt;0,Grades!C228),"not valid"),IF(uSis!$AL$1=4,IFERROR(IF(MATCH(C228,uSis!$AP$9:$AP$21,0)&gt;0,Grades!C228),"not valid"),IF(C228&lt;1,"",IF(uSis!$AL$1&lt;3,IFERROR(IF(AND(C228&gt;5,C228&lt;6),ROUND(C228,0),IF(uSis!$AL$1=1,ROUND(2*C228,0)/2,ROUND(C228,1))),"not valid"),IFERROR(ROUND(C228,1),"not valid")))))))</f>
        <v>choice cell B7!</v>
      </c>
      <c r="E228" s="88" t="str">
        <f t="shared" si="3"/>
        <v/>
      </c>
      <c r="F228" s="33"/>
    </row>
    <row r="229" spans="1:6">
      <c r="A229" s="61"/>
      <c r="B229" s="27"/>
      <c r="C229" s="48"/>
      <c r="D229" s="50" t="str">
        <f>IF(uSis!$AL$1=0,IF(uSis!$AL$2=1,"choice cell B7!","keuze cel B7!"),IF(C229="","",IF(uSis!$AL$1=5,IFERROR(IF(MATCH(C229,uSis!$AP$1:$AP$7,0)&gt;0,Grades!C229),"not valid"),IF(uSis!$AL$1=4,IFERROR(IF(MATCH(C229,uSis!$AP$9:$AP$21,0)&gt;0,Grades!C229),"not valid"),IF(C229&lt;1,"",IF(uSis!$AL$1&lt;3,IFERROR(IF(AND(C229&gt;5,C229&lt;6),ROUND(C229,0),IF(uSis!$AL$1=1,ROUND(2*C229,0)/2,ROUND(C229,1))),"not valid"),IFERROR(ROUND(C229,1),"not valid")))))))</f>
        <v>choice cell B7!</v>
      </c>
      <c r="E229" s="88" t="str">
        <f t="shared" si="3"/>
        <v/>
      </c>
      <c r="F229" s="33"/>
    </row>
    <row r="230" spans="1:6">
      <c r="A230" s="61"/>
      <c r="B230" s="27"/>
      <c r="C230" s="48"/>
      <c r="D230" s="50" t="str">
        <f>IF(uSis!$AL$1=0,IF(uSis!$AL$2=1,"choice cell B7!","keuze cel B7!"),IF(C230="","",IF(uSis!$AL$1=5,IFERROR(IF(MATCH(C230,uSis!$AP$1:$AP$7,0)&gt;0,Grades!C230),"not valid"),IF(uSis!$AL$1=4,IFERROR(IF(MATCH(C230,uSis!$AP$9:$AP$21,0)&gt;0,Grades!C230),"not valid"),IF(C230&lt;1,"",IF(uSis!$AL$1&lt;3,IFERROR(IF(AND(C230&gt;5,C230&lt;6),ROUND(C230,0),IF(uSis!$AL$1=1,ROUND(2*C230,0)/2,ROUND(C230,1))),"not valid"),IFERROR(ROUND(C230,1),"not valid")))))))</f>
        <v>choice cell B7!</v>
      </c>
      <c r="E230" s="88" t="str">
        <f t="shared" si="3"/>
        <v/>
      </c>
      <c r="F230" s="33"/>
    </row>
    <row r="231" spans="1:6">
      <c r="A231" s="61"/>
      <c r="B231" s="27"/>
      <c r="C231" s="48"/>
      <c r="D231" s="50" t="str">
        <f>IF(uSis!$AL$1=0,IF(uSis!$AL$2=1,"choice cell B7!","keuze cel B7!"),IF(C231="","",IF(uSis!$AL$1=5,IFERROR(IF(MATCH(C231,uSis!$AP$1:$AP$7,0)&gt;0,Grades!C231),"not valid"),IF(uSis!$AL$1=4,IFERROR(IF(MATCH(C231,uSis!$AP$9:$AP$21,0)&gt;0,Grades!C231),"not valid"),IF(C231&lt;1,"",IF(uSis!$AL$1&lt;3,IFERROR(IF(AND(C231&gt;5,C231&lt;6),ROUND(C231,0),IF(uSis!$AL$1=1,ROUND(2*C231,0)/2,ROUND(C231,1))),"not valid"),IFERROR(ROUND(C231,1),"not valid")))))))</f>
        <v>choice cell B7!</v>
      </c>
      <c r="E231" s="88" t="str">
        <f t="shared" si="3"/>
        <v/>
      </c>
      <c r="F231" s="33"/>
    </row>
    <row r="232" spans="1:6">
      <c r="A232" s="61"/>
      <c r="B232" s="27"/>
      <c r="C232" s="48"/>
      <c r="D232" s="50" t="str">
        <f>IF(uSis!$AL$1=0,IF(uSis!$AL$2=1,"choice cell B7!","keuze cel B7!"),IF(C232="","",IF(uSis!$AL$1=5,IFERROR(IF(MATCH(C232,uSis!$AP$1:$AP$7,0)&gt;0,Grades!C232),"not valid"),IF(uSis!$AL$1=4,IFERROR(IF(MATCH(C232,uSis!$AP$9:$AP$21,0)&gt;0,Grades!C232),"not valid"),IF(C232&lt;1,"",IF(uSis!$AL$1&lt;3,IFERROR(IF(AND(C232&gt;5,C232&lt;6),ROUND(C232,0),IF(uSis!$AL$1=1,ROUND(2*C232,0)/2,ROUND(C232,1))),"not valid"),IFERROR(ROUND(C232,1),"not valid")))))))</f>
        <v>choice cell B7!</v>
      </c>
      <c r="E232" s="88" t="str">
        <f t="shared" si="3"/>
        <v/>
      </c>
      <c r="F232" s="33"/>
    </row>
    <row r="233" spans="1:6">
      <c r="A233" s="61"/>
      <c r="B233" s="27"/>
      <c r="C233" s="48"/>
      <c r="D233" s="50" t="str">
        <f>IF(uSis!$AL$1=0,IF(uSis!$AL$2=1,"choice cell B7!","keuze cel B7!"),IF(C233="","",IF(uSis!$AL$1=5,IFERROR(IF(MATCH(C233,uSis!$AP$1:$AP$7,0)&gt;0,Grades!C233),"not valid"),IF(uSis!$AL$1=4,IFERROR(IF(MATCH(C233,uSis!$AP$9:$AP$21,0)&gt;0,Grades!C233),"not valid"),IF(C233&lt;1,"",IF(uSis!$AL$1&lt;3,IFERROR(IF(AND(C233&gt;5,C233&lt;6),ROUND(C233,0),IF(uSis!$AL$1=1,ROUND(2*C233,0)/2,ROUND(C233,1))),"not valid"),IFERROR(ROUND(C233,1),"not valid")))))))</f>
        <v>choice cell B7!</v>
      </c>
      <c r="E233" s="88" t="str">
        <f t="shared" si="3"/>
        <v/>
      </c>
      <c r="F233" s="33"/>
    </row>
    <row r="234" spans="1:6">
      <c r="A234" s="61"/>
      <c r="B234" s="27"/>
      <c r="C234" s="48"/>
      <c r="D234" s="50" t="str">
        <f>IF(uSis!$AL$1=0,IF(uSis!$AL$2=1,"choice cell B7!","keuze cel B7!"),IF(C234="","",IF(uSis!$AL$1=5,IFERROR(IF(MATCH(C234,uSis!$AP$1:$AP$7,0)&gt;0,Grades!C234),"not valid"),IF(uSis!$AL$1=4,IFERROR(IF(MATCH(C234,uSis!$AP$9:$AP$21,0)&gt;0,Grades!C234),"not valid"),IF(C234&lt;1,"",IF(uSis!$AL$1&lt;3,IFERROR(IF(AND(C234&gt;5,C234&lt;6),ROUND(C234,0),IF(uSis!$AL$1=1,ROUND(2*C234,0)/2,ROUND(C234,1))),"not valid"),IFERROR(ROUND(C234,1),"not valid")))))))</f>
        <v>choice cell B7!</v>
      </c>
      <c r="E234" s="88" t="str">
        <f t="shared" si="3"/>
        <v/>
      </c>
      <c r="F234" s="33"/>
    </row>
    <row r="235" spans="1:6">
      <c r="A235" s="61"/>
      <c r="B235" s="27"/>
      <c r="C235" s="48"/>
      <c r="D235" s="50" t="str">
        <f>IF(uSis!$AL$1=0,IF(uSis!$AL$2=1,"choice cell B7!","keuze cel B7!"),IF(C235="","",IF(uSis!$AL$1=5,IFERROR(IF(MATCH(C235,uSis!$AP$1:$AP$7,0)&gt;0,Grades!C235),"not valid"),IF(uSis!$AL$1=4,IFERROR(IF(MATCH(C235,uSis!$AP$9:$AP$21,0)&gt;0,Grades!C235),"not valid"),IF(C235&lt;1,"",IF(uSis!$AL$1&lt;3,IFERROR(IF(AND(C235&gt;5,C235&lt;6),ROUND(C235,0),IF(uSis!$AL$1=1,ROUND(2*C235,0)/2,ROUND(C235,1))),"not valid"),IFERROR(ROUND(C235,1),"not valid")))))))</f>
        <v>choice cell B7!</v>
      </c>
      <c r="E235" s="88" t="str">
        <f t="shared" si="3"/>
        <v/>
      </c>
      <c r="F235" s="33"/>
    </row>
    <row r="236" spans="1:6">
      <c r="A236" s="61"/>
      <c r="B236" s="27"/>
      <c r="C236" s="48"/>
      <c r="D236" s="50" t="str">
        <f>IF(uSis!$AL$1=0,IF(uSis!$AL$2=1,"choice cell B7!","keuze cel B7!"),IF(C236="","",IF(uSis!$AL$1=5,IFERROR(IF(MATCH(C236,uSis!$AP$1:$AP$7,0)&gt;0,Grades!C236),"not valid"),IF(uSis!$AL$1=4,IFERROR(IF(MATCH(C236,uSis!$AP$9:$AP$21,0)&gt;0,Grades!C236),"not valid"),IF(C236&lt;1,"",IF(uSis!$AL$1&lt;3,IFERROR(IF(AND(C236&gt;5,C236&lt;6),ROUND(C236,0),IF(uSis!$AL$1=1,ROUND(2*C236,0)/2,ROUND(C236,1))),"not valid"),IFERROR(ROUND(C236,1),"not valid")))))))</f>
        <v>choice cell B7!</v>
      </c>
      <c r="E236" s="88" t="str">
        <f t="shared" si="3"/>
        <v/>
      </c>
      <c r="F236" s="33"/>
    </row>
    <row r="237" spans="1:6">
      <c r="A237" s="61"/>
      <c r="B237" s="27"/>
      <c r="C237" s="48"/>
      <c r="D237" s="50" t="str">
        <f>IF(uSis!$AL$1=0,IF(uSis!$AL$2=1,"choice cell B7!","keuze cel B7!"),IF(C237="","",IF(uSis!$AL$1=5,IFERROR(IF(MATCH(C237,uSis!$AP$1:$AP$7,0)&gt;0,Grades!C237),"not valid"),IF(uSis!$AL$1=4,IFERROR(IF(MATCH(C237,uSis!$AP$9:$AP$21,0)&gt;0,Grades!C237),"not valid"),IF(C237&lt;1,"",IF(uSis!$AL$1&lt;3,IFERROR(IF(AND(C237&gt;5,C237&lt;6),ROUND(C237,0),IF(uSis!$AL$1=1,ROUND(2*C237,0)/2,ROUND(C237,1))),"not valid"),IFERROR(ROUND(C237,1),"not valid")))))))</f>
        <v>choice cell B7!</v>
      </c>
      <c r="E237" s="88" t="str">
        <f t="shared" si="3"/>
        <v/>
      </c>
      <c r="F237" s="33"/>
    </row>
    <row r="238" spans="1:6">
      <c r="A238" s="61"/>
      <c r="B238" s="27"/>
      <c r="C238" s="48"/>
      <c r="D238" s="50" t="str">
        <f>IF(uSis!$AL$1=0,IF(uSis!$AL$2=1,"choice cell B7!","keuze cel B7!"),IF(C238="","",IF(uSis!$AL$1=5,IFERROR(IF(MATCH(C238,uSis!$AP$1:$AP$7,0)&gt;0,Grades!C238),"not valid"),IF(uSis!$AL$1=4,IFERROR(IF(MATCH(C238,uSis!$AP$9:$AP$21,0)&gt;0,Grades!C238),"not valid"),IF(C238&lt;1,"",IF(uSis!$AL$1&lt;3,IFERROR(IF(AND(C238&gt;5,C238&lt;6),ROUND(C238,0),IF(uSis!$AL$1=1,ROUND(2*C238,0)/2,ROUND(C238,1))),"not valid"),IFERROR(ROUND(C238,1),"not valid")))))))</f>
        <v>choice cell B7!</v>
      </c>
      <c r="E238" s="88" t="str">
        <f t="shared" si="3"/>
        <v/>
      </c>
      <c r="F238" s="33"/>
    </row>
    <row r="239" spans="1:6">
      <c r="A239" s="61"/>
      <c r="B239" s="27"/>
      <c r="C239" s="48"/>
      <c r="D239" s="50" t="str">
        <f>IF(uSis!$AL$1=0,IF(uSis!$AL$2=1,"choice cell B7!","keuze cel B7!"),IF(C239="","",IF(uSis!$AL$1=5,IFERROR(IF(MATCH(C239,uSis!$AP$1:$AP$7,0)&gt;0,Grades!C239),"not valid"),IF(uSis!$AL$1=4,IFERROR(IF(MATCH(C239,uSis!$AP$9:$AP$21,0)&gt;0,Grades!C239),"not valid"),IF(C239&lt;1,"",IF(uSis!$AL$1&lt;3,IFERROR(IF(AND(C239&gt;5,C239&lt;6),ROUND(C239,0),IF(uSis!$AL$1=1,ROUND(2*C239,0)/2,ROUND(C239,1))),"not valid"),IFERROR(ROUND(C239,1),"not valid")))))))</f>
        <v>choice cell B7!</v>
      </c>
      <c r="E239" s="88" t="str">
        <f t="shared" si="3"/>
        <v/>
      </c>
      <c r="F239" s="33"/>
    </row>
    <row r="240" spans="1:6">
      <c r="A240" s="61"/>
      <c r="B240" s="27"/>
      <c r="C240" s="48"/>
      <c r="D240" s="50" t="str">
        <f>IF(uSis!$AL$1=0,IF(uSis!$AL$2=1,"choice cell B7!","keuze cel B7!"),IF(C240="","",IF(uSis!$AL$1=5,IFERROR(IF(MATCH(C240,uSis!$AP$1:$AP$7,0)&gt;0,Grades!C240),"not valid"),IF(uSis!$AL$1=4,IFERROR(IF(MATCH(C240,uSis!$AP$9:$AP$21,0)&gt;0,Grades!C240),"not valid"),IF(C240&lt;1,"",IF(uSis!$AL$1&lt;3,IFERROR(IF(AND(C240&gt;5,C240&lt;6),ROUND(C240,0),IF(uSis!$AL$1=1,ROUND(2*C240,0)/2,ROUND(C240,1))),"not valid"),IFERROR(ROUND(C240,1),"not valid")))))))</f>
        <v>choice cell B7!</v>
      </c>
      <c r="E240" s="88" t="str">
        <f t="shared" si="3"/>
        <v/>
      </c>
      <c r="F240" s="33"/>
    </row>
    <row r="241" spans="1:6">
      <c r="A241" s="61"/>
      <c r="B241" s="27"/>
      <c r="C241" s="48"/>
      <c r="D241" s="50" t="str">
        <f>IF(uSis!$AL$1=0,IF(uSis!$AL$2=1,"choice cell B7!","keuze cel B7!"),IF(C241="","",IF(uSis!$AL$1=5,IFERROR(IF(MATCH(C241,uSis!$AP$1:$AP$7,0)&gt;0,Grades!C241),"not valid"),IF(uSis!$AL$1=4,IFERROR(IF(MATCH(C241,uSis!$AP$9:$AP$21,0)&gt;0,Grades!C241),"not valid"),IF(C241&lt;1,"",IF(uSis!$AL$1&lt;3,IFERROR(IF(AND(C241&gt;5,C241&lt;6),ROUND(C241,0),IF(uSis!$AL$1=1,ROUND(2*C241,0)/2,ROUND(C241,1))),"not valid"),IFERROR(ROUND(C241,1),"not valid")))))))</f>
        <v>choice cell B7!</v>
      </c>
      <c r="E241" s="88" t="str">
        <f t="shared" si="3"/>
        <v/>
      </c>
      <c r="F241" s="33"/>
    </row>
    <row r="242" spans="1:6">
      <c r="A242" s="61"/>
      <c r="B242" s="27"/>
      <c r="C242" s="48"/>
      <c r="D242" s="50" t="str">
        <f>IF(uSis!$AL$1=0,IF(uSis!$AL$2=1,"choice cell B7!","keuze cel B7!"),IF(C242="","",IF(uSis!$AL$1=5,IFERROR(IF(MATCH(C242,uSis!$AP$1:$AP$7,0)&gt;0,Grades!C242),"not valid"),IF(uSis!$AL$1=4,IFERROR(IF(MATCH(C242,uSis!$AP$9:$AP$21,0)&gt;0,Grades!C242),"not valid"),IF(C242&lt;1,"",IF(uSis!$AL$1&lt;3,IFERROR(IF(AND(C242&gt;5,C242&lt;6),ROUND(C242,0),IF(uSis!$AL$1=1,ROUND(2*C242,0)/2,ROUND(C242,1))),"not valid"),IFERROR(ROUND(C242,1),"not valid")))))))</f>
        <v>choice cell B7!</v>
      </c>
      <c r="E242" s="88" t="str">
        <f t="shared" si="3"/>
        <v/>
      </c>
      <c r="F242" s="33"/>
    </row>
    <row r="243" spans="1:6">
      <c r="A243" s="61"/>
      <c r="B243" s="27"/>
      <c r="C243" s="48"/>
      <c r="D243" s="50" t="str">
        <f>IF(uSis!$AL$1=0,IF(uSis!$AL$2=1,"choice cell B7!","keuze cel B7!"),IF(C243="","",IF(uSis!$AL$1=5,IFERROR(IF(MATCH(C243,uSis!$AP$1:$AP$7,0)&gt;0,Grades!C243),"not valid"),IF(uSis!$AL$1=4,IFERROR(IF(MATCH(C243,uSis!$AP$9:$AP$21,0)&gt;0,Grades!C243),"not valid"),IF(C243&lt;1,"",IF(uSis!$AL$1&lt;3,IFERROR(IF(AND(C243&gt;5,C243&lt;6),ROUND(C243,0),IF(uSis!$AL$1=1,ROUND(2*C243,0)/2,ROUND(C243,1))),"not valid"),IFERROR(ROUND(C243,1),"not valid")))))))</f>
        <v>choice cell B7!</v>
      </c>
      <c r="E243" s="88" t="str">
        <f t="shared" si="3"/>
        <v/>
      </c>
      <c r="F243" s="33"/>
    </row>
    <row r="244" spans="1:6">
      <c r="A244" s="61"/>
      <c r="B244" s="27"/>
      <c r="C244" s="48"/>
      <c r="D244" s="50" t="str">
        <f>IF(uSis!$AL$1=0,IF(uSis!$AL$2=1,"choice cell B7!","keuze cel B7!"),IF(C244="","",IF(uSis!$AL$1=5,IFERROR(IF(MATCH(C244,uSis!$AP$1:$AP$7,0)&gt;0,Grades!C244),"not valid"),IF(uSis!$AL$1=4,IFERROR(IF(MATCH(C244,uSis!$AP$9:$AP$21,0)&gt;0,Grades!C244),"not valid"),IF(C244&lt;1,"",IF(uSis!$AL$1&lt;3,IFERROR(IF(AND(C244&gt;5,C244&lt;6),ROUND(C244,0),IF(uSis!$AL$1=1,ROUND(2*C244,0)/2,ROUND(C244,1))),"not valid"),IFERROR(ROUND(C244,1),"not valid")))))))</f>
        <v>choice cell B7!</v>
      </c>
      <c r="E244" s="88" t="str">
        <f t="shared" si="3"/>
        <v/>
      </c>
      <c r="F244" s="33"/>
    </row>
    <row r="245" spans="1:6">
      <c r="A245" s="61"/>
      <c r="B245" s="27"/>
      <c r="C245" s="48"/>
      <c r="D245" s="50" t="str">
        <f>IF(uSis!$AL$1=0,IF(uSis!$AL$2=1,"choice cell B7!","keuze cel B7!"),IF(C245="","",IF(uSis!$AL$1=5,IFERROR(IF(MATCH(C245,uSis!$AP$1:$AP$7,0)&gt;0,Grades!C245),"not valid"),IF(uSis!$AL$1=4,IFERROR(IF(MATCH(C245,uSis!$AP$9:$AP$21,0)&gt;0,Grades!C245),"not valid"),IF(C245&lt;1,"",IF(uSis!$AL$1&lt;3,IFERROR(IF(AND(C245&gt;5,C245&lt;6),ROUND(C245,0),IF(uSis!$AL$1=1,ROUND(2*C245,0)/2,ROUND(C245,1))),"not valid"),IFERROR(ROUND(C245,1),"not valid")))))))</f>
        <v>choice cell B7!</v>
      </c>
      <c r="E245" s="88" t="str">
        <f t="shared" si="3"/>
        <v/>
      </c>
      <c r="F245" s="33"/>
    </row>
    <row r="246" spans="1:6">
      <c r="A246" s="61"/>
      <c r="B246" s="27"/>
      <c r="C246" s="48"/>
      <c r="D246" s="50" t="str">
        <f>IF(uSis!$AL$1=0,IF(uSis!$AL$2=1,"choice cell B7!","keuze cel B7!"),IF(C246="","",IF(uSis!$AL$1=5,IFERROR(IF(MATCH(C246,uSis!$AP$1:$AP$7,0)&gt;0,Grades!C246),"not valid"),IF(uSis!$AL$1=4,IFERROR(IF(MATCH(C246,uSis!$AP$9:$AP$21,0)&gt;0,Grades!C246),"not valid"),IF(C246&lt;1,"",IF(uSis!$AL$1&lt;3,IFERROR(IF(AND(C246&gt;5,C246&lt;6),ROUND(C246,0),IF(uSis!$AL$1=1,ROUND(2*C246,0)/2,ROUND(C246,1))),"not valid"),IFERROR(ROUND(C246,1),"not valid")))))))</f>
        <v>choice cell B7!</v>
      </c>
      <c r="E246" s="88" t="str">
        <f t="shared" si="3"/>
        <v/>
      </c>
      <c r="F246" s="33"/>
    </row>
    <row r="247" spans="1:6">
      <c r="A247" s="61"/>
      <c r="B247" s="27"/>
      <c r="C247" s="48"/>
      <c r="D247" s="50" t="str">
        <f>IF(uSis!$AL$1=0,IF(uSis!$AL$2=1,"choice cell B7!","keuze cel B7!"),IF(C247="","",IF(uSis!$AL$1=5,IFERROR(IF(MATCH(C247,uSis!$AP$1:$AP$7,0)&gt;0,Grades!C247),"not valid"),IF(uSis!$AL$1=4,IFERROR(IF(MATCH(C247,uSis!$AP$9:$AP$21,0)&gt;0,Grades!C247),"not valid"),IF(C247&lt;1,"",IF(uSis!$AL$1&lt;3,IFERROR(IF(AND(C247&gt;5,C247&lt;6),ROUND(C247,0),IF(uSis!$AL$1=1,ROUND(2*C247,0)/2,ROUND(C247,1))),"not valid"),IFERROR(ROUND(C247,1),"not valid")))))))</f>
        <v>choice cell B7!</v>
      </c>
      <c r="E247" s="88" t="str">
        <f t="shared" si="3"/>
        <v/>
      </c>
      <c r="F247" s="33"/>
    </row>
    <row r="248" spans="1:6">
      <c r="A248" s="61"/>
      <c r="B248" s="27"/>
      <c r="C248" s="48"/>
      <c r="D248" s="50" t="str">
        <f>IF(uSis!$AL$1=0,IF(uSis!$AL$2=1,"choice cell B7!","keuze cel B7!"),IF(C248="","",IF(uSis!$AL$1=5,IFERROR(IF(MATCH(C248,uSis!$AP$1:$AP$7,0)&gt;0,Grades!C248),"not valid"),IF(uSis!$AL$1=4,IFERROR(IF(MATCH(C248,uSis!$AP$9:$AP$21,0)&gt;0,Grades!C248),"not valid"),IF(C248&lt;1,"",IF(uSis!$AL$1&lt;3,IFERROR(IF(AND(C248&gt;5,C248&lt;6),ROUND(C248,0),IF(uSis!$AL$1=1,ROUND(2*C248,0)/2,ROUND(C248,1))),"not valid"),IFERROR(ROUND(C248,1),"not valid")))))))</f>
        <v>choice cell B7!</v>
      </c>
      <c r="E248" s="88" t="str">
        <f t="shared" si="3"/>
        <v/>
      </c>
      <c r="F248" s="33"/>
    </row>
    <row r="249" spans="1:6">
      <c r="A249" s="61"/>
      <c r="B249" s="27"/>
      <c r="C249" s="48"/>
      <c r="D249" s="50" t="str">
        <f>IF(uSis!$AL$1=0,IF(uSis!$AL$2=1,"choice cell B7!","keuze cel B7!"),IF(C249="","",IF(uSis!$AL$1=5,IFERROR(IF(MATCH(C249,uSis!$AP$1:$AP$7,0)&gt;0,Grades!C249),"not valid"),IF(uSis!$AL$1=4,IFERROR(IF(MATCH(C249,uSis!$AP$9:$AP$21,0)&gt;0,Grades!C249),"not valid"),IF(C249&lt;1,"",IF(uSis!$AL$1&lt;3,IFERROR(IF(AND(C249&gt;5,C249&lt;6),ROUND(C249,0),IF(uSis!$AL$1=1,ROUND(2*C249,0)/2,ROUND(C249,1))),"not valid"),IFERROR(ROUND(C249,1),"not valid")))))))</f>
        <v>choice cell B7!</v>
      </c>
      <c r="E249" s="88" t="str">
        <f t="shared" si="3"/>
        <v/>
      </c>
      <c r="F249" s="33"/>
    </row>
    <row r="250" spans="1:6">
      <c r="A250" s="61"/>
      <c r="B250" s="27"/>
      <c r="C250" s="48"/>
      <c r="D250" s="50" t="str">
        <f>IF(uSis!$AL$1=0,IF(uSis!$AL$2=1,"choice cell B7!","keuze cel B7!"),IF(C250="","",IF(uSis!$AL$1=5,IFERROR(IF(MATCH(C250,uSis!$AP$1:$AP$7,0)&gt;0,Grades!C250),"not valid"),IF(uSis!$AL$1=4,IFERROR(IF(MATCH(C250,uSis!$AP$9:$AP$21,0)&gt;0,Grades!C250),"not valid"),IF(C250&lt;1,"",IF(uSis!$AL$1&lt;3,IFERROR(IF(AND(C250&gt;5,C250&lt;6),ROUND(C250,0),IF(uSis!$AL$1=1,ROUND(2*C250,0)/2,ROUND(C250,1))),"not valid"),IFERROR(ROUND(C250,1),"not valid")))))))</f>
        <v>choice cell B7!</v>
      </c>
      <c r="E250" s="88" t="str">
        <f t="shared" si="3"/>
        <v/>
      </c>
      <c r="F250" s="33"/>
    </row>
    <row r="251" spans="1:6">
      <c r="A251" s="61"/>
      <c r="B251" s="27"/>
      <c r="C251" s="48"/>
      <c r="D251" s="50" t="str">
        <f>IF(uSis!$AL$1=0,IF(uSis!$AL$2=1,"choice cell B7!","keuze cel B7!"),IF(C251="","",IF(uSis!$AL$1=5,IFERROR(IF(MATCH(C251,uSis!$AP$1:$AP$7,0)&gt;0,Grades!C251),"not valid"),IF(uSis!$AL$1=4,IFERROR(IF(MATCH(C251,uSis!$AP$9:$AP$21,0)&gt;0,Grades!C251),"not valid"),IF(C251&lt;1,"",IF(uSis!$AL$1&lt;3,IFERROR(IF(AND(C251&gt;5,C251&lt;6),ROUND(C251,0),IF(uSis!$AL$1=1,ROUND(2*C251,0)/2,ROUND(C251,1))),"not valid"),IFERROR(ROUND(C251,1),"not valid")))))))</f>
        <v>choice cell B7!</v>
      </c>
      <c r="E251" s="88" t="str">
        <f t="shared" si="3"/>
        <v/>
      </c>
      <c r="F251" s="33"/>
    </row>
    <row r="252" spans="1:6">
      <c r="A252" s="61"/>
      <c r="B252" s="27"/>
      <c r="C252" s="48"/>
      <c r="D252" s="50" t="str">
        <f>IF(uSis!$AL$1=0,IF(uSis!$AL$2=1,"choice cell B7!","keuze cel B7!"),IF(C252="","",IF(uSis!$AL$1=5,IFERROR(IF(MATCH(C252,uSis!$AP$1:$AP$7,0)&gt;0,Grades!C252),"not valid"),IF(uSis!$AL$1=4,IFERROR(IF(MATCH(C252,uSis!$AP$9:$AP$21,0)&gt;0,Grades!C252),"not valid"),IF(C252&lt;1,"",IF(uSis!$AL$1&lt;3,IFERROR(IF(AND(C252&gt;5,C252&lt;6),ROUND(C252,0),IF(uSis!$AL$1=1,ROUND(2*C252,0)/2,ROUND(C252,1))),"not valid"),IFERROR(ROUND(C252,1),"not valid")))))))</f>
        <v>choice cell B7!</v>
      </c>
      <c r="E252" s="88" t="str">
        <f t="shared" si="3"/>
        <v/>
      </c>
      <c r="F252" s="33"/>
    </row>
    <row r="253" spans="1:6">
      <c r="A253" s="61"/>
      <c r="B253" s="27"/>
      <c r="C253" s="48"/>
      <c r="D253" s="50" t="str">
        <f>IF(uSis!$AL$1=0,IF(uSis!$AL$2=1,"choice cell B7!","keuze cel B7!"),IF(C253="","",IF(uSis!$AL$1=5,IFERROR(IF(MATCH(C253,uSis!$AP$1:$AP$7,0)&gt;0,Grades!C253),"not valid"),IF(uSis!$AL$1=4,IFERROR(IF(MATCH(C253,uSis!$AP$9:$AP$21,0)&gt;0,Grades!C253),"not valid"),IF(C253&lt;1,"",IF(uSis!$AL$1&lt;3,IFERROR(IF(AND(C253&gt;5,C253&lt;6),ROUND(C253,0),IF(uSis!$AL$1=1,ROUND(2*C253,0)/2,ROUND(C253,1))),"not valid"),IFERROR(ROUND(C253,1),"not valid")))))))</f>
        <v>choice cell B7!</v>
      </c>
      <c r="E253" s="88" t="str">
        <f t="shared" si="3"/>
        <v/>
      </c>
      <c r="F253" s="33"/>
    </row>
    <row r="254" spans="1:6">
      <c r="A254" s="61"/>
      <c r="B254" s="27"/>
      <c r="C254" s="48"/>
      <c r="D254" s="50" t="str">
        <f>IF(uSis!$AL$1=0,IF(uSis!$AL$2=1,"choice cell B7!","keuze cel B7!"),IF(C254="","",IF(uSis!$AL$1=5,IFERROR(IF(MATCH(C254,uSis!$AP$1:$AP$7,0)&gt;0,Grades!C254),"not valid"),IF(uSis!$AL$1=4,IFERROR(IF(MATCH(C254,uSis!$AP$9:$AP$21,0)&gt;0,Grades!C254),"not valid"),IF(C254&lt;1,"",IF(uSis!$AL$1&lt;3,IFERROR(IF(AND(C254&gt;5,C254&lt;6),ROUND(C254,0),IF(uSis!$AL$1=1,ROUND(2*C254,0)/2,ROUND(C254,1))),"not valid"),IFERROR(ROUND(C254,1),"not valid")))))))</f>
        <v>choice cell B7!</v>
      </c>
      <c r="E254" s="88" t="str">
        <f t="shared" si="3"/>
        <v/>
      </c>
      <c r="F254" s="33"/>
    </row>
    <row r="255" spans="1:6">
      <c r="A255" s="61"/>
      <c r="B255" s="27"/>
      <c r="C255" s="48"/>
      <c r="D255" s="50" t="str">
        <f>IF(uSis!$AL$1=0,IF(uSis!$AL$2=1,"choice cell B7!","keuze cel B7!"),IF(C255="","",IF(uSis!$AL$1=5,IFERROR(IF(MATCH(C255,uSis!$AP$1:$AP$7,0)&gt;0,Grades!C255),"not valid"),IF(uSis!$AL$1=4,IFERROR(IF(MATCH(C255,uSis!$AP$9:$AP$21,0)&gt;0,Grades!C255),"not valid"),IF(C255&lt;1,"",IF(uSis!$AL$1&lt;3,IFERROR(IF(AND(C255&gt;5,C255&lt;6),ROUND(C255,0),IF(uSis!$AL$1=1,ROUND(2*C255,0)/2,ROUND(C255,1))),"not valid"),IFERROR(ROUND(C255,1),"not valid")))))))</f>
        <v>choice cell B7!</v>
      </c>
      <c r="E255" s="88" t="str">
        <f t="shared" si="3"/>
        <v/>
      </c>
      <c r="F255" s="33"/>
    </row>
    <row r="256" spans="1:6">
      <c r="A256" s="61"/>
      <c r="B256" s="27"/>
      <c r="C256" s="48"/>
      <c r="D256" s="50" t="str">
        <f>IF(uSis!$AL$1=0,IF(uSis!$AL$2=1,"choice cell B7!","keuze cel B7!"),IF(C256="","",IF(uSis!$AL$1=5,IFERROR(IF(MATCH(C256,uSis!$AP$1:$AP$7,0)&gt;0,Grades!C256),"not valid"),IF(uSis!$AL$1=4,IFERROR(IF(MATCH(C256,uSis!$AP$9:$AP$21,0)&gt;0,Grades!C256),"not valid"),IF(C256&lt;1,"",IF(uSis!$AL$1&lt;3,IFERROR(IF(AND(C256&gt;5,C256&lt;6),ROUND(C256,0),IF(uSis!$AL$1=1,ROUND(2*C256,0)/2,ROUND(C256,1))),"not valid"),IFERROR(ROUND(C256,1),"not valid")))))))</f>
        <v>choice cell B7!</v>
      </c>
      <c r="E256" s="88" t="str">
        <f t="shared" si="3"/>
        <v/>
      </c>
      <c r="F256" s="33"/>
    </row>
    <row r="257" spans="1:6">
      <c r="A257" s="61"/>
      <c r="B257" s="27"/>
      <c r="C257" s="48"/>
      <c r="D257" s="50" t="str">
        <f>IF(uSis!$AL$1=0,IF(uSis!$AL$2=1,"choice cell B7!","keuze cel B7!"),IF(C257="","",IF(uSis!$AL$1=5,IFERROR(IF(MATCH(C257,uSis!$AP$1:$AP$7,0)&gt;0,Grades!C257),"not valid"),IF(uSis!$AL$1=4,IFERROR(IF(MATCH(C257,uSis!$AP$9:$AP$21,0)&gt;0,Grades!C257),"not valid"),IF(C257&lt;1,"",IF(uSis!$AL$1&lt;3,IFERROR(IF(AND(C257&gt;5,C257&lt;6),ROUND(C257,0),IF(uSis!$AL$1=1,ROUND(2*C257,0)/2,ROUND(C257,1))),"not valid"),IFERROR(ROUND(C257,1),"not valid")))))))</f>
        <v>choice cell B7!</v>
      </c>
      <c r="E257" s="88" t="str">
        <f t="shared" si="3"/>
        <v/>
      </c>
      <c r="F257" s="33"/>
    </row>
    <row r="258" spans="1:6">
      <c r="A258" s="61"/>
      <c r="B258" s="27"/>
      <c r="C258" s="48"/>
      <c r="D258" s="50" t="str">
        <f>IF(uSis!$AL$1=0,IF(uSis!$AL$2=1,"choice cell B7!","keuze cel B7!"),IF(C258="","",IF(uSis!$AL$1=5,IFERROR(IF(MATCH(C258,uSis!$AP$1:$AP$7,0)&gt;0,Grades!C258),"not valid"),IF(uSis!$AL$1=4,IFERROR(IF(MATCH(C258,uSis!$AP$9:$AP$21,0)&gt;0,Grades!C258),"not valid"),IF(C258&lt;1,"",IF(uSis!$AL$1&lt;3,IFERROR(IF(AND(C258&gt;5,C258&lt;6),ROUND(C258,0),IF(uSis!$AL$1=1,ROUND(2*C258,0)/2,ROUND(C258,1))),"not valid"),IFERROR(ROUND(C258,1),"not valid")))))))</f>
        <v>choice cell B7!</v>
      </c>
      <c r="E258" s="88" t="str">
        <f t="shared" si="3"/>
        <v/>
      </c>
      <c r="F258" s="33"/>
    </row>
    <row r="259" spans="1:6">
      <c r="A259" s="61"/>
      <c r="B259" s="27"/>
      <c r="C259" s="48"/>
      <c r="D259" s="50" t="str">
        <f>IF(uSis!$AL$1=0,IF(uSis!$AL$2=1,"choice cell B7!","keuze cel B7!"),IF(C259="","",IF(uSis!$AL$1=5,IFERROR(IF(MATCH(C259,uSis!$AP$1:$AP$7,0)&gt;0,Grades!C259),"not valid"),IF(uSis!$AL$1=4,IFERROR(IF(MATCH(C259,uSis!$AP$9:$AP$21,0)&gt;0,Grades!C259),"not valid"),IF(C259&lt;1,"",IF(uSis!$AL$1&lt;3,IFERROR(IF(AND(C259&gt;5,C259&lt;6),ROUND(C259,0),IF(uSis!$AL$1=1,ROUND(2*C259,0)/2,ROUND(C259,1))),"not valid"),IFERROR(ROUND(C259,1),"not valid")))))))</f>
        <v>choice cell B7!</v>
      </c>
      <c r="E259" s="88" t="str">
        <f t="shared" si="3"/>
        <v/>
      </c>
      <c r="F259" s="33"/>
    </row>
    <row r="260" spans="1:6">
      <c r="A260" s="61"/>
      <c r="B260" s="27"/>
      <c r="C260" s="48"/>
      <c r="D260" s="50" t="str">
        <f>IF(uSis!$AL$1=0,IF(uSis!$AL$2=1,"choice cell B7!","keuze cel B7!"),IF(C260="","",IF(uSis!$AL$1=5,IFERROR(IF(MATCH(C260,uSis!$AP$1:$AP$7,0)&gt;0,Grades!C260),"not valid"),IF(uSis!$AL$1=4,IFERROR(IF(MATCH(C260,uSis!$AP$9:$AP$21,0)&gt;0,Grades!C260),"not valid"),IF(C260&lt;1,"",IF(uSis!$AL$1&lt;3,IFERROR(IF(AND(C260&gt;5,C260&lt;6),ROUND(C260,0),IF(uSis!$AL$1=1,ROUND(2*C260,0)/2,ROUND(C260,1))),"not valid"),IFERROR(ROUND(C260,1),"not valid")))))))</f>
        <v>choice cell B7!</v>
      </c>
      <c r="E260" s="88" t="str">
        <f t="shared" si="3"/>
        <v/>
      </c>
      <c r="F260" s="33"/>
    </row>
    <row r="261" spans="1:6">
      <c r="A261" s="61"/>
      <c r="B261" s="27"/>
      <c r="C261" s="48"/>
      <c r="D261" s="50" t="str">
        <f>IF(uSis!$AL$1=0,IF(uSis!$AL$2=1,"choice cell B7!","keuze cel B7!"),IF(C261="","",IF(uSis!$AL$1=5,IFERROR(IF(MATCH(C261,uSis!$AP$1:$AP$7,0)&gt;0,Grades!C261),"not valid"),IF(uSis!$AL$1=4,IFERROR(IF(MATCH(C261,uSis!$AP$9:$AP$21,0)&gt;0,Grades!C261),"not valid"),IF(C261&lt;1,"",IF(uSis!$AL$1&lt;3,IFERROR(IF(AND(C261&gt;5,C261&lt;6),ROUND(C261,0),IF(uSis!$AL$1=1,ROUND(2*C261,0)/2,ROUND(C261,1))),"not valid"),IFERROR(ROUND(C261,1),"not valid")))))))</f>
        <v>choice cell B7!</v>
      </c>
      <c r="E261" s="88" t="str">
        <f t="shared" si="3"/>
        <v/>
      </c>
      <c r="F261" s="33"/>
    </row>
    <row r="262" spans="1:6">
      <c r="A262" s="61"/>
      <c r="B262" s="27"/>
      <c r="C262" s="48"/>
      <c r="D262" s="50" t="str">
        <f>IF(uSis!$AL$1=0,IF(uSis!$AL$2=1,"choice cell B7!","keuze cel B7!"),IF(C262="","",IF(uSis!$AL$1=5,IFERROR(IF(MATCH(C262,uSis!$AP$1:$AP$7,0)&gt;0,Grades!C262),"not valid"),IF(uSis!$AL$1=4,IFERROR(IF(MATCH(C262,uSis!$AP$9:$AP$21,0)&gt;0,Grades!C262),"not valid"),IF(C262&lt;1,"",IF(uSis!$AL$1&lt;3,IFERROR(IF(AND(C262&gt;5,C262&lt;6),ROUND(C262,0),IF(uSis!$AL$1=1,ROUND(2*C262,0)/2,ROUND(C262,1))),"not valid"),IFERROR(ROUND(C262,1),"not valid")))))))</f>
        <v>choice cell B7!</v>
      </c>
      <c r="E262" s="88" t="str">
        <f t="shared" si="3"/>
        <v/>
      </c>
      <c r="F262" s="33"/>
    </row>
    <row r="263" spans="1:6">
      <c r="A263" s="61"/>
      <c r="B263" s="27"/>
      <c r="C263" s="48"/>
      <c r="D263" s="50" t="str">
        <f>IF(uSis!$AL$1=0,IF(uSis!$AL$2=1,"choice cell B7!","keuze cel B7!"),IF(C263="","",IF(uSis!$AL$1=5,IFERROR(IF(MATCH(C263,uSis!$AP$1:$AP$7,0)&gt;0,Grades!C263),"not valid"),IF(uSis!$AL$1=4,IFERROR(IF(MATCH(C263,uSis!$AP$9:$AP$21,0)&gt;0,Grades!C263),"not valid"),IF(C263&lt;1,"",IF(uSis!$AL$1&lt;3,IFERROR(IF(AND(C263&gt;5,C263&lt;6),ROUND(C263,0),IF(uSis!$AL$1=1,ROUND(2*C263,0)/2,ROUND(C263,1))),"not valid"),IFERROR(ROUND(C263,1),"not valid")))))))</f>
        <v>choice cell B7!</v>
      </c>
      <c r="E263" s="88" t="str">
        <f t="shared" si="3"/>
        <v/>
      </c>
      <c r="F263" s="33"/>
    </row>
    <row r="264" spans="1:6">
      <c r="A264" s="61"/>
      <c r="B264" s="27"/>
      <c r="C264" s="48"/>
      <c r="D264" s="50" t="str">
        <f>IF(uSis!$AL$1=0,IF(uSis!$AL$2=1,"choice cell B7!","keuze cel B7!"),IF(C264="","",IF(uSis!$AL$1=5,IFERROR(IF(MATCH(C264,uSis!$AP$1:$AP$7,0)&gt;0,Grades!C264),"not valid"),IF(uSis!$AL$1=4,IFERROR(IF(MATCH(C264,uSis!$AP$9:$AP$21,0)&gt;0,Grades!C264),"not valid"),IF(C264&lt;1,"",IF(uSis!$AL$1&lt;3,IFERROR(IF(AND(C264&gt;5,C264&lt;6),ROUND(C264,0),IF(uSis!$AL$1=1,ROUND(2*C264,0)/2,ROUND(C264,1))),"not valid"),IFERROR(ROUND(C264,1),"not valid")))))))</f>
        <v>choice cell B7!</v>
      </c>
      <c r="E264" s="88" t="str">
        <f t="shared" si="3"/>
        <v/>
      </c>
      <c r="F264" s="33"/>
    </row>
    <row r="265" spans="1:6">
      <c r="A265" s="61"/>
      <c r="B265" s="27"/>
      <c r="C265" s="48"/>
      <c r="D265" s="50" t="str">
        <f>IF(uSis!$AL$1=0,IF(uSis!$AL$2=1,"choice cell B7!","keuze cel B7!"),IF(C265="","",IF(uSis!$AL$1=5,IFERROR(IF(MATCH(C265,uSis!$AP$1:$AP$7,0)&gt;0,Grades!C265),"not valid"),IF(uSis!$AL$1=4,IFERROR(IF(MATCH(C265,uSis!$AP$9:$AP$21,0)&gt;0,Grades!C265),"not valid"),IF(C265&lt;1,"",IF(uSis!$AL$1&lt;3,IFERROR(IF(AND(C265&gt;5,C265&lt;6),ROUND(C265,0),IF(uSis!$AL$1=1,ROUND(2*C265,0)/2,ROUND(C265,1))),"not valid"),IFERROR(ROUND(C265,1),"not valid")))))))</f>
        <v>choice cell B7!</v>
      </c>
      <c r="E265" s="88" t="str">
        <f t="shared" si="3"/>
        <v/>
      </c>
      <c r="F265" s="33"/>
    </row>
    <row r="266" spans="1:6">
      <c r="A266" s="61"/>
      <c r="B266" s="27"/>
      <c r="C266" s="48"/>
      <c r="D266" s="50" t="str">
        <f>IF(uSis!$AL$1=0,IF(uSis!$AL$2=1,"choice cell B7!","keuze cel B7!"),IF(C266="","",IF(uSis!$AL$1=5,IFERROR(IF(MATCH(C266,uSis!$AP$1:$AP$7,0)&gt;0,Grades!C266),"not valid"),IF(uSis!$AL$1=4,IFERROR(IF(MATCH(C266,uSis!$AP$9:$AP$21,0)&gt;0,Grades!C266),"not valid"),IF(C266&lt;1,"",IF(uSis!$AL$1&lt;3,IFERROR(IF(AND(C266&gt;5,C266&lt;6),ROUND(C266,0),IF(uSis!$AL$1=1,ROUND(2*C266,0)/2,ROUND(C266,1))),"not valid"),IFERROR(ROUND(C266,1),"not valid")))))))</f>
        <v>choice cell B7!</v>
      </c>
      <c r="E266" s="88" t="str">
        <f t="shared" si="3"/>
        <v/>
      </c>
      <c r="F266" s="33"/>
    </row>
    <row r="267" spans="1:6">
      <c r="A267" s="61"/>
      <c r="B267" s="27"/>
      <c r="C267" s="48"/>
      <c r="D267" s="50" t="str">
        <f>IF(uSis!$AL$1=0,IF(uSis!$AL$2=1,"choice cell B7!","keuze cel B7!"),IF(C267="","",IF(uSis!$AL$1=5,IFERROR(IF(MATCH(C267,uSis!$AP$1:$AP$7,0)&gt;0,Grades!C267),"not valid"),IF(uSis!$AL$1=4,IFERROR(IF(MATCH(C267,uSis!$AP$9:$AP$21,0)&gt;0,Grades!C267),"not valid"),IF(C267&lt;1,"",IF(uSis!$AL$1&lt;3,IFERROR(IF(AND(C267&gt;5,C267&lt;6),ROUND(C267,0),IF(uSis!$AL$1=1,ROUND(2*C267,0)/2,ROUND(C267,1))),"not valid"),IFERROR(ROUND(C267,1),"not valid")))))))</f>
        <v>choice cell B7!</v>
      </c>
      <c r="E267" s="88" t="str">
        <f t="shared" si="3"/>
        <v/>
      </c>
      <c r="F267" s="33"/>
    </row>
    <row r="268" spans="1:6">
      <c r="A268" s="61"/>
      <c r="B268" s="27"/>
      <c r="C268" s="48"/>
      <c r="D268" s="50" t="str">
        <f>IF(uSis!$AL$1=0,IF(uSis!$AL$2=1,"choice cell B7!","keuze cel B7!"),IF(C268="","",IF(uSis!$AL$1=5,IFERROR(IF(MATCH(C268,uSis!$AP$1:$AP$7,0)&gt;0,Grades!C268),"not valid"),IF(uSis!$AL$1=4,IFERROR(IF(MATCH(C268,uSis!$AP$9:$AP$21,0)&gt;0,Grades!C268),"not valid"),IF(C268&lt;1,"",IF(uSis!$AL$1&lt;3,IFERROR(IF(AND(C268&gt;5,C268&lt;6),ROUND(C268,0),IF(uSis!$AL$1=1,ROUND(2*C268,0)/2,ROUND(C268,1))),"not valid"),IFERROR(ROUND(C268,1),"not valid")))))))</f>
        <v>choice cell B7!</v>
      </c>
      <c r="E268" s="88" t="str">
        <f t="shared" si="3"/>
        <v/>
      </c>
      <c r="F268" s="33"/>
    </row>
    <row r="269" spans="1:6">
      <c r="A269" s="61"/>
      <c r="B269" s="27"/>
      <c r="C269" s="48"/>
      <c r="D269" s="50" t="str">
        <f>IF(uSis!$AL$1=0,IF(uSis!$AL$2=1,"choice cell B7!","keuze cel B7!"),IF(C269="","",IF(uSis!$AL$1=5,IFERROR(IF(MATCH(C269,uSis!$AP$1:$AP$7,0)&gt;0,Grades!C269),"not valid"),IF(uSis!$AL$1=4,IFERROR(IF(MATCH(C269,uSis!$AP$9:$AP$21,0)&gt;0,Grades!C269),"not valid"),IF(C269&lt;1,"",IF(uSis!$AL$1&lt;3,IFERROR(IF(AND(C269&gt;5,C269&lt;6),ROUND(C269,0),IF(uSis!$AL$1=1,ROUND(2*C269,0)/2,ROUND(C269,1))),"not valid"),IFERROR(ROUND(C269,1),"not valid")))))))</f>
        <v>choice cell B7!</v>
      </c>
      <c r="E269" s="88" t="str">
        <f t="shared" si="3"/>
        <v/>
      </c>
      <c r="F269" s="33"/>
    </row>
    <row r="270" spans="1:6">
      <c r="A270" s="61"/>
      <c r="B270" s="27"/>
      <c r="C270" s="48"/>
      <c r="D270" s="50" t="str">
        <f>IF(uSis!$AL$1=0,IF(uSis!$AL$2=1,"choice cell B7!","keuze cel B7!"),IF(C270="","",IF(uSis!$AL$1=5,IFERROR(IF(MATCH(C270,uSis!$AP$1:$AP$7,0)&gt;0,Grades!C270),"not valid"),IF(uSis!$AL$1=4,IFERROR(IF(MATCH(C270,uSis!$AP$9:$AP$21,0)&gt;0,Grades!C270),"not valid"),IF(C270&lt;1,"",IF(uSis!$AL$1&lt;3,IFERROR(IF(AND(C270&gt;5,C270&lt;6),ROUND(C270,0),IF(uSis!$AL$1=1,ROUND(2*C270,0)/2,ROUND(C270,1))),"not valid"),IFERROR(ROUND(C270,1),"not valid")))))))</f>
        <v>choice cell B7!</v>
      </c>
      <c r="E270" s="88" t="str">
        <f t="shared" ref="E270:E333" si="4">IF(A270="","",IF(OR(LEN(A270)&lt;&gt;7,ISNUMBER(SEARCH("s",A270))),"student number incorrect and/or remove the 's'",""))</f>
        <v/>
      </c>
      <c r="F270" s="33"/>
    </row>
    <row r="271" spans="1:6">
      <c r="A271" s="61"/>
      <c r="B271" s="27"/>
      <c r="C271" s="48"/>
      <c r="D271" s="50" t="str">
        <f>IF(uSis!$AL$1=0,IF(uSis!$AL$2=1,"choice cell B7!","keuze cel B7!"),IF(C271="","",IF(uSis!$AL$1=5,IFERROR(IF(MATCH(C271,uSis!$AP$1:$AP$7,0)&gt;0,Grades!C271),"not valid"),IF(uSis!$AL$1=4,IFERROR(IF(MATCH(C271,uSis!$AP$9:$AP$21,0)&gt;0,Grades!C271),"not valid"),IF(C271&lt;1,"",IF(uSis!$AL$1&lt;3,IFERROR(IF(AND(C271&gt;5,C271&lt;6),ROUND(C271,0),IF(uSis!$AL$1=1,ROUND(2*C271,0)/2,ROUND(C271,1))),"not valid"),IFERROR(ROUND(C271,1),"not valid")))))))</f>
        <v>choice cell B7!</v>
      </c>
      <c r="E271" s="88" t="str">
        <f t="shared" si="4"/>
        <v/>
      </c>
      <c r="F271" s="33"/>
    </row>
    <row r="272" spans="1:6">
      <c r="A272" s="61"/>
      <c r="B272" s="27"/>
      <c r="C272" s="48"/>
      <c r="D272" s="50" t="str">
        <f>IF(uSis!$AL$1=0,IF(uSis!$AL$2=1,"choice cell B7!","keuze cel B7!"),IF(C272="","",IF(uSis!$AL$1=5,IFERROR(IF(MATCH(C272,uSis!$AP$1:$AP$7,0)&gt;0,Grades!C272),"not valid"),IF(uSis!$AL$1=4,IFERROR(IF(MATCH(C272,uSis!$AP$9:$AP$21,0)&gt;0,Grades!C272),"not valid"),IF(C272&lt;1,"",IF(uSis!$AL$1&lt;3,IFERROR(IF(AND(C272&gt;5,C272&lt;6),ROUND(C272,0),IF(uSis!$AL$1=1,ROUND(2*C272,0)/2,ROUND(C272,1))),"not valid"),IFERROR(ROUND(C272,1),"not valid")))))))</f>
        <v>choice cell B7!</v>
      </c>
      <c r="E272" s="88" t="str">
        <f t="shared" si="4"/>
        <v/>
      </c>
      <c r="F272" s="33"/>
    </row>
    <row r="273" spans="1:6">
      <c r="A273" s="61"/>
      <c r="B273" s="27"/>
      <c r="C273" s="48"/>
      <c r="D273" s="50" t="str">
        <f>IF(uSis!$AL$1=0,IF(uSis!$AL$2=1,"choice cell B7!","keuze cel B7!"),IF(C273="","",IF(uSis!$AL$1=5,IFERROR(IF(MATCH(C273,uSis!$AP$1:$AP$7,0)&gt;0,Grades!C273),"not valid"),IF(uSis!$AL$1=4,IFERROR(IF(MATCH(C273,uSis!$AP$9:$AP$21,0)&gt;0,Grades!C273),"not valid"),IF(C273&lt;1,"",IF(uSis!$AL$1&lt;3,IFERROR(IF(AND(C273&gt;5,C273&lt;6),ROUND(C273,0),IF(uSis!$AL$1=1,ROUND(2*C273,0)/2,ROUND(C273,1))),"not valid"),IFERROR(ROUND(C273,1),"not valid")))))))</f>
        <v>choice cell B7!</v>
      </c>
      <c r="E273" s="88" t="str">
        <f t="shared" si="4"/>
        <v/>
      </c>
      <c r="F273" s="33"/>
    </row>
    <row r="274" spans="1:6">
      <c r="A274" s="61"/>
      <c r="B274" s="27"/>
      <c r="C274" s="48"/>
      <c r="D274" s="50" t="str">
        <f>IF(uSis!$AL$1=0,IF(uSis!$AL$2=1,"choice cell B7!","keuze cel B7!"),IF(C274="","",IF(uSis!$AL$1=5,IFERROR(IF(MATCH(C274,uSis!$AP$1:$AP$7,0)&gt;0,Grades!C274),"not valid"),IF(uSis!$AL$1=4,IFERROR(IF(MATCH(C274,uSis!$AP$9:$AP$21,0)&gt;0,Grades!C274),"not valid"),IF(C274&lt;1,"",IF(uSis!$AL$1&lt;3,IFERROR(IF(AND(C274&gt;5,C274&lt;6),ROUND(C274,0),IF(uSis!$AL$1=1,ROUND(2*C274,0)/2,ROUND(C274,1))),"not valid"),IFERROR(ROUND(C274,1),"not valid")))))))</f>
        <v>choice cell B7!</v>
      </c>
      <c r="E274" s="88" t="str">
        <f t="shared" si="4"/>
        <v/>
      </c>
      <c r="F274" s="33"/>
    </row>
    <row r="275" spans="1:6">
      <c r="A275" s="61"/>
      <c r="B275" s="27"/>
      <c r="C275" s="48"/>
      <c r="D275" s="50" t="str">
        <f>IF(uSis!$AL$1=0,IF(uSis!$AL$2=1,"choice cell B7!","keuze cel B7!"),IF(C275="","",IF(uSis!$AL$1=5,IFERROR(IF(MATCH(C275,uSis!$AP$1:$AP$7,0)&gt;0,Grades!C275),"not valid"),IF(uSis!$AL$1=4,IFERROR(IF(MATCH(C275,uSis!$AP$9:$AP$21,0)&gt;0,Grades!C275),"not valid"),IF(C275&lt;1,"",IF(uSis!$AL$1&lt;3,IFERROR(IF(AND(C275&gt;5,C275&lt;6),ROUND(C275,0),IF(uSis!$AL$1=1,ROUND(2*C275,0)/2,ROUND(C275,1))),"not valid"),IFERROR(ROUND(C275,1),"not valid")))))))</f>
        <v>choice cell B7!</v>
      </c>
      <c r="E275" s="88" t="str">
        <f t="shared" si="4"/>
        <v/>
      </c>
      <c r="F275" s="33"/>
    </row>
    <row r="276" spans="1:6">
      <c r="A276" s="61"/>
      <c r="B276" s="27"/>
      <c r="C276" s="48"/>
      <c r="D276" s="50" t="str">
        <f>IF(uSis!$AL$1=0,IF(uSis!$AL$2=1,"choice cell B7!","keuze cel B7!"),IF(C276="","",IF(uSis!$AL$1=5,IFERROR(IF(MATCH(C276,uSis!$AP$1:$AP$7,0)&gt;0,Grades!C276),"not valid"),IF(uSis!$AL$1=4,IFERROR(IF(MATCH(C276,uSis!$AP$9:$AP$21,0)&gt;0,Grades!C276),"not valid"),IF(C276&lt;1,"",IF(uSis!$AL$1&lt;3,IFERROR(IF(AND(C276&gt;5,C276&lt;6),ROUND(C276,0),IF(uSis!$AL$1=1,ROUND(2*C276,0)/2,ROUND(C276,1))),"not valid"),IFERROR(ROUND(C276,1),"not valid")))))))</f>
        <v>choice cell B7!</v>
      </c>
      <c r="E276" s="88" t="str">
        <f t="shared" si="4"/>
        <v/>
      </c>
      <c r="F276" s="33"/>
    </row>
    <row r="277" spans="1:6">
      <c r="A277" s="61"/>
      <c r="B277" s="27"/>
      <c r="C277" s="48"/>
      <c r="D277" s="50" t="str">
        <f>IF(uSis!$AL$1=0,IF(uSis!$AL$2=1,"choice cell B7!","keuze cel B7!"),IF(C277="","",IF(uSis!$AL$1=5,IFERROR(IF(MATCH(C277,uSis!$AP$1:$AP$7,0)&gt;0,Grades!C277),"not valid"),IF(uSis!$AL$1=4,IFERROR(IF(MATCH(C277,uSis!$AP$9:$AP$21,0)&gt;0,Grades!C277),"not valid"),IF(C277&lt;1,"",IF(uSis!$AL$1&lt;3,IFERROR(IF(AND(C277&gt;5,C277&lt;6),ROUND(C277,0),IF(uSis!$AL$1=1,ROUND(2*C277,0)/2,ROUND(C277,1))),"not valid"),IFERROR(ROUND(C277,1),"not valid")))))))</f>
        <v>choice cell B7!</v>
      </c>
      <c r="E277" s="88" t="str">
        <f t="shared" si="4"/>
        <v/>
      </c>
      <c r="F277" s="33"/>
    </row>
    <row r="278" spans="1:6">
      <c r="A278" s="61"/>
      <c r="B278" s="27"/>
      <c r="C278" s="48"/>
      <c r="D278" s="50" t="str">
        <f>IF(uSis!$AL$1=0,IF(uSis!$AL$2=1,"choice cell B7!","keuze cel B7!"),IF(C278="","",IF(uSis!$AL$1=5,IFERROR(IF(MATCH(C278,uSis!$AP$1:$AP$7,0)&gt;0,Grades!C278),"not valid"),IF(uSis!$AL$1=4,IFERROR(IF(MATCH(C278,uSis!$AP$9:$AP$21,0)&gt;0,Grades!C278),"not valid"),IF(C278&lt;1,"",IF(uSis!$AL$1&lt;3,IFERROR(IF(AND(C278&gt;5,C278&lt;6),ROUND(C278,0),IF(uSis!$AL$1=1,ROUND(2*C278,0)/2,ROUND(C278,1))),"not valid"),IFERROR(ROUND(C278,1),"not valid")))))))</f>
        <v>choice cell B7!</v>
      </c>
      <c r="E278" s="88" t="str">
        <f t="shared" si="4"/>
        <v/>
      </c>
      <c r="F278" s="33"/>
    </row>
    <row r="279" spans="1:6">
      <c r="A279" s="61"/>
      <c r="B279" s="27"/>
      <c r="C279" s="48"/>
      <c r="D279" s="50" t="str">
        <f>IF(uSis!$AL$1=0,IF(uSis!$AL$2=1,"choice cell B7!","keuze cel B7!"),IF(C279="","",IF(uSis!$AL$1=5,IFERROR(IF(MATCH(C279,uSis!$AP$1:$AP$7,0)&gt;0,Grades!C279),"not valid"),IF(uSis!$AL$1=4,IFERROR(IF(MATCH(C279,uSis!$AP$9:$AP$21,0)&gt;0,Grades!C279),"not valid"),IF(C279&lt;1,"",IF(uSis!$AL$1&lt;3,IFERROR(IF(AND(C279&gt;5,C279&lt;6),ROUND(C279,0),IF(uSis!$AL$1=1,ROUND(2*C279,0)/2,ROUND(C279,1))),"not valid"),IFERROR(ROUND(C279,1),"not valid")))))))</f>
        <v>choice cell B7!</v>
      </c>
      <c r="E279" s="88" t="str">
        <f t="shared" si="4"/>
        <v/>
      </c>
      <c r="F279" s="33"/>
    </row>
    <row r="280" spans="1:6">
      <c r="A280" s="61"/>
      <c r="B280" s="27"/>
      <c r="C280" s="48"/>
      <c r="D280" s="50" t="str">
        <f>IF(uSis!$AL$1=0,IF(uSis!$AL$2=1,"choice cell B7!","keuze cel B7!"),IF(C280="","",IF(uSis!$AL$1=5,IFERROR(IF(MATCH(C280,uSis!$AP$1:$AP$7,0)&gt;0,Grades!C280),"not valid"),IF(uSis!$AL$1=4,IFERROR(IF(MATCH(C280,uSis!$AP$9:$AP$21,0)&gt;0,Grades!C280),"not valid"),IF(C280&lt;1,"",IF(uSis!$AL$1&lt;3,IFERROR(IF(AND(C280&gt;5,C280&lt;6),ROUND(C280,0),IF(uSis!$AL$1=1,ROUND(2*C280,0)/2,ROUND(C280,1))),"not valid"),IFERROR(ROUND(C280,1),"not valid")))))))</f>
        <v>choice cell B7!</v>
      </c>
      <c r="E280" s="88" t="str">
        <f t="shared" si="4"/>
        <v/>
      </c>
      <c r="F280" s="33"/>
    </row>
    <row r="281" spans="1:6">
      <c r="A281" s="61"/>
      <c r="B281" s="27"/>
      <c r="C281" s="48"/>
      <c r="D281" s="50" t="str">
        <f>IF(uSis!$AL$1=0,IF(uSis!$AL$2=1,"choice cell B7!","keuze cel B7!"),IF(C281="","",IF(uSis!$AL$1=5,IFERROR(IF(MATCH(C281,uSis!$AP$1:$AP$7,0)&gt;0,Grades!C281),"not valid"),IF(uSis!$AL$1=4,IFERROR(IF(MATCH(C281,uSis!$AP$9:$AP$21,0)&gt;0,Grades!C281),"not valid"),IF(C281&lt;1,"",IF(uSis!$AL$1&lt;3,IFERROR(IF(AND(C281&gt;5,C281&lt;6),ROUND(C281,0),IF(uSis!$AL$1=1,ROUND(2*C281,0)/2,ROUND(C281,1))),"not valid"),IFERROR(ROUND(C281,1),"not valid")))))))</f>
        <v>choice cell B7!</v>
      </c>
      <c r="E281" s="88" t="str">
        <f t="shared" si="4"/>
        <v/>
      </c>
      <c r="F281" s="33"/>
    </row>
    <row r="282" spans="1:6">
      <c r="A282" s="61"/>
      <c r="B282" s="27"/>
      <c r="C282" s="48"/>
      <c r="D282" s="50" t="str">
        <f>IF(uSis!$AL$1=0,IF(uSis!$AL$2=1,"choice cell B7!","keuze cel B7!"),IF(C282="","",IF(uSis!$AL$1=5,IFERROR(IF(MATCH(C282,uSis!$AP$1:$AP$7,0)&gt;0,Grades!C282),"not valid"),IF(uSis!$AL$1=4,IFERROR(IF(MATCH(C282,uSis!$AP$9:$AP$21,0)&gt;0,Grades!C282),"not valid"),IF(C282&lt;1,"",IF(uSis!$AL$1&lt;3,IFERROR(IF(AND(C282&gt;5,C282&lt;6),ROUND(C282,0),IF(uSis!$AL$1=1,ROUND(2*C282,0)/2,ROUND(C282,1))),"not valid"),IFERROR(ROUND(C282,1),"not valid")))))))</f>
        <v>choice cell B7!</v>
      </c>
      <c r="E282" s="88" t="str">
        <f t="shared" si="4"/>
        <v/>
      </c>
      <c r="F282" s="33"/>
    </row>
    <row r="283" spans="1:6">
      <c r="A283" s="61"/>
      <c r="B283" s="27"/>
      <c r="C283" s="48"/>
      <c r="D283" s="50" t="str">
        <f>IF(uSis!$AL$1=0,IF(uSis!$AL$2=1,"choice cell B7!","keuze cel B7!"),IF(C283="","",IF(uSis!$AL$1=5,IFERROR(IF(MATCH(C283,uSis!$AP$1:$AP$7,0)&gt;0,Grades!C283),"not valid"),IF(uSis!$AL$1=4,IFERROR(IF(MATCH(C283,uSis!$AP$9:$AP$21,0)&gt;0,Grades!C283),"not valid"),IF(C283&lt;1,"",IF(uSis!$AL$1&lt;3,IFERROR(IF(AND(C283&gt;5,C283&lt;6),ROUND(C283,0),IF(uSis!$AL$1=1,ROUND(2*C283,0)/2,ROUND(C283,1))),"not valid"),IFERROR(ROUND(C283,1),"not valid")))))))</f>
        <v>choice cell B7!</v>
      </c>
      <c r="E283" s="88" t="str">
        <f t="shared" si="4"/>
        <v/>
      </c>
      <c r="F283" s="33"/>
    </row>
    <row r="284" spans="1:6">
      <c r="A284" s="61"/>
      <c r="B284" s="27"/>
      <c r="C284" s="48"/>
      <c r="D284" s="50" t="str">
        <f>IF(uSis!$AL$1=0,IF(uSis!$AL$2=1,"choice cell B7!","keuze cel B7!"),IF(C284="","",IF(uSis!$AL$1=5,IFERROR(IF(MATCH(C284,uSis!$AP$1:$AP$7,0)&gt;0,Grades!C284),"not valid"),IF(uSis!$AL$1=4,IFERROR(IF(MATCH(C284,uSis!$AP$9:$AP$21,0)&gt;0,Grades!C284),"not valid"),IF(C284&lt;1,"",IF(uSis!$AL$1&lt;3,IFERROR(IF(AND(C284&gt;5,C284&lt;6),ROUND(C284,0),IF(uSis!$AL$1=1,ROUND(2*C284,0)/2,ROUND(C284,1))),"not valid"),IFERROR(ROUND(C284,1),"not valid")))))))</f>
        <v>choice cell B7!</v>
      </c>
      <c r="E284" s="88" t="str">
        <f t="shared" si="4"/>
        <v/>
      </c>
      <c r="F284" s="33"/>
    </row>
    <row r="285" spans="1:6">
      <c r="A285" s="61"/>
      <c r="B285" s="27"/>
      <c r="C285" s="48"/>
      <c r="D285" s="50" t="str">
        <f>IF(uSis!$AL$1=0,IF(uSis!$AL$2=1,"choice cell B7!","keuze cel B7!"),IF(C285="","",IF(uSis!$AL$1=5,IFERROR(IF(MATCH(C285,uSis!$AP$1:$AP$7,0)&gt;0,Grades!C285),"not valid"),IF(uSis!$AL$1=4,IFERROR(IF(MATCH(C285,uSis!$AP$9:$AP$21,0)&gt;0,Grades!C285),"not valid"),IF(C285&lt;1,"",IF(uSis!$AL$1&lt;3,IFERROR(IF(AND(C285&gt;5,C285&lt;6),ROUND(C285,0),IF(uSis!$AL$1=1,ROUND(2*C285,0)/2,ROUND(C285,1))),"not valid"),IFERROR(ROUND(C285,1),"not valid")))))))</f>
        <v>choice cell B7!</v>
      </c>
      <c r="E285" s="88" t="str">
        <f t="shared" si="4"/>
        <v/>
      </c>
      <c r="F285" s="33"/>
    </row>
    <row r="286" spans="1:6">
      <c r="A286" s="61"/>
      <c r="B286" s="27"/>
      <c r="C286" s="48"/>
      <c r="D286" s="50" t="str">
        <f>IF(uSis!$AL$1=0,IF(uSis!$AL$2=1,"choice cell B7!","keuze cel B7!"),IF(C286="","",IF(uSis!$AL$1=5,IFERROR(IF(MATCH(C286,uSis!$AP$1:$AP$7,0)&gt;0,Grades!C286),"not valid"),IF(uSis!$AL$1=4,IFERROR(IF(MATCH(C286,uSis!$AP$9:$AP$21,0)&gt;0,Grades!C286),"not valid"),IF(C286&lt;1,"",IF(uSis!$AL$1&lt;3,IFERROR(IF(AND(C286&gt;5,C286&lt;6),ROUND(C286,0),IF(uSis!$AL$1=1,ROUND(2*C286,0)/2,ROUND(C286,1))),"not valid"),IFERROR(ROUND(C286,1),"not valid")))))))</f>
        <v>choice cell B7!</v>
      </c>
      <c r="E286" s="88" t="str">
        <f t="shared" si="4"/>
        <v/>
      </c>
      <c r="F286" s="33"/>
    </row>
    <row r="287" spans="1:6">
      <c r="A287" s="61"/>
      <c r="B287" s="27"/>
      <c r="C287" s="48"/>
      <c r="D287" s="50" t="str">
        <f>IF(uSis!$AL$1=0,IF(uSis!$AL$2=1,"choice cell B7!","keuze cel B7!"),IF(C287="","",IF(uSis!$AL$1=5,IFERROR(IF(MATCH(C287,uSis!$AP$1:$AP$7,0)&gt;0,Grades!C287),"not valid"),IF(uSis!$AL$1=4,IFERROR(IF(MATCH(C287,uSis!$AP$9:$AP$21,0)&gt;0,Grades!C287),"not valid"),IF(C287&lt;1,"",IF(uSis!$AL$1&lt;3,IFERROR(IF(AND(C287&gt;5,C287&lt;6),ROUND(C287,0),IF(uSis!$AL$1=1,ROUND(2*C287,0)/2,ROUND(C287,1))),"not valid"),IFERROR(ROUND(C287,1),"not valid")))))))</f>
        <v>choice cell B7!</v>
      </c>
      <c r="E287" s="88" t="str">
        <f t="shared" si="4"/>
        <v/>
      </c>
      <c r="F287" s="33"/>
    </row>
    <row r="288" spans="1:6">
      <c r="A288" s="61"/>
      <c r="B288" s="27"/>
      <c r="C288" s="48"/>
      <c r="D288" s="50" t="str">
        <f>IF(uSis!$AL$1=0,IF(uSis!$AL$2=1,"choice cell B7!","keuze cel B7!"),IF(C288="","",IF(uSis!$AL$1=5,IFERROR(IF(MATCH(C288,uSis!$AP$1:$AP$7,0)&gt;0,Grades!C288),"not valid"),IF(uSis!$AL$1=4,IFERROR(IF(MATCH(C288,uSis!$AP$9:$AP$21,0)&gt;0,Grades!C288),"not valid"),IF(C288&lt;1,"",IF(uSis!$AL$1&lt;3,IFERROR(IF(AND(C288&gt;5,C288&lt;6),ROUND(C288,0),IF(uSis!$AL$1=1,ROUND(2*C288,0)/2,ROUND(C288,1))),"not valid"),IFERROR(ROUND(C288,1),"not valid")))))))</f>
        <v>choice cell B7!</v>
      </c>
      <c r="E288" s="88" t="str">
        <f t="shared" si="4"/>
        <v/>
      </c>
      <c r="F288" s="33"/>
    </row>
    <row r="289" spans="1:6">
      <c r="A289" s="61"/>
      <c r="B289" s="27"/>
      <c r="C289" s="48"/>
      <c r="D289" s="50" t="str">
        <f>IF(uSis!$AL$1=0,IF(uSis!$AL$2=1,"choice cell B7!","keuze cel B7!"),IF(C289="","",IF(uSis!$AL$1=5,IFERROR(IF(MATCH(C289,uSis!$AP$1:$AP$7,0)&gt;0,Grades!C289),"not valid"),IF(uSis!$AL$1=4,IFERROR(IF(MATCH(C289,uSis!$AP$9:$AP$21,0)&gt;0,Grades!C289),"not valid"),IF(C289&lt;1,"",IF(uSis!$AL$1&lt;3,IFERROR(IF(AND(C289&gt;5,C289&lt;6),ROUND(C289,0),IF(uSis!$AL$1=1,ROUND(2*C289,0)/2,ROUND(C289,1))),"not valid"),IFERROR(ROUND(C289,1),"not valid")))))))</f>
        <v>choice cell B7!</v>
      </c>
      <c r="E289" s="88" t="str">
        <f t="shared" si="4"/>
        <v/>
      </c>
      <c r="F289" s="33"/>
    </row>
    <row r="290" spans="1:6">
      <c r="A290" s="61"/>
      <c r="B290" s="27"/>
      <c r="C290" s="48"/>
      <c r="D290" s="50" t="str">
        <f>IF(uSis!$AL$1=0,IF(uSis!$AL$2=1,"choice cell B7!","keuze cel B7!"),IF(C290="","",IF(uSis!$AL$1=5,IFERROR(IF(MATCH(C290,uSis!$AP$1:$AP$7,0)&gt;0,Grades!C290),"not valid"),IF(uSis!$AL$1=4,IFERROR(IF(MATCH(C290,uSis!$AP$9:$AP$21,0)&gt;0,Grades!C290),"not valid"),IF(C290&lt;1,"",IF(uSis!$AL$1&lt;3,IFERROR(IF(AND(C290&gt;5,C290&lt;6),ROUND(C290,0),IF(uSis!$AL$1=1,ROUND(2*C290,0)/2,ROUND(C290,1))),"not valid"),IFERROR(ROUND(C290,1),"not valid")))))))</f>
        <v>choice cell B7!</v>
      </c>
      <c r="E290" s="88" t="str">
        <f t="shared" si="4"/>
        <v/>
      </c>
      <c r="F290" s="33"/>
    </row>
    <row r="291" spans="1:6">
      <c r="A291" s="61"/>
      <c r="B291" s="27"/>
      <c r="C291" s="48"/>
      <c r="D291" s="50" t="str">
        <f>IF(uSis!$AL$1=0,IF(uSis!$AL$2=1,"choice cell B7!","keuze cel B7!"),IF(C291="","",IF(uSis!$AL$1=5,IFERROR(IF(MATCH(C291,uSis!$AP$1:$AP$7,0)&gt;0,Grades!C291),"not valid"),IF(uSis!$AL$1=4,IFERROR(IF(MATCH(C291,uSis!$AP$9:$AP$21,0)&gt;0,Grades!C291),"not valid"),IF(C291&lt;1,"",IF(uSis!$AL$1&lt;3,IFERROR(IF(AND(C291&gt;5,C291&lt;6),ROUND(C291,0),IF(uSis!$AL$1=1,ROUND(2*C291,0)/2,ROUND(C291,1))),"not valid"),IFERROR(ROUND(C291,1),"not valid")))))))</f>
        <v>choice cell B7!</v>
      </c>
      <c r="E291" s="88" t="str">
        <f t="shared" si="4"/>
        <v/>
      </c>
      <c r="F291" s="33"/>
    </row>
    <row r="292" spans="1:6">
      <c r="A292" s="61"/>
      <c r="B292" s="27"/>
      <c r="C292" s="48"/>
      <c r="D292" s="50" t="str">
        <f>IF(uSis!$AL$1=0,IF(uSis!$AL$2=1,"choice cell B7!","keuze cel B7!"),IF(C292="","",IF(uSis!$AL$1=5,IFERROR(IF(MATCH(C292,uSis!$AP$1:$AP$7,0)&gt;0,Grades!C292),"not valid"),IF(uSis!$AL$1=4,IFERROR(IF(MATCH(C292,uSis!$AP$9:$AP$21,0)&gt;0,Grades!C292),"not valid"),IF(C292&lt;1,"",IF(uSis!$AL$1&lt;3,IFERROR(IF(AND(C292&gt;5,C292&lt;6),ROUND(C292,0),IF(uSis!$AL$1=1,ROUND(2*C292,0)/2,ROUND(C292,1))),"not valid"),IFERROR(ROUND(C292,1),"not valid")))))))</f>
        <v>choice cell B7!</v>
      </c>
      <c r="E292" s="88" t="str">
        <f t="shared" si="4"/>
        <v/>
      </c>
      <c r="F292" s="33"/>
    </row>
    <row r="293" spans="1:6">
      <c r="A293" s="61"/>
      <c r="B293" s="27"/>
      <c r="C293" s="48"/>
      <c r="D293" s="50" t="str">
        <f>IF(uSis!$AL$1=0,IF(uSis!$AL$2=1,"choice cell B7!","keuze cel B7!"),IF(C293="","",IF(uSis!$AL$1=5,IFERROR(IF(MATCH(C293,uSis!$AP$1:$AP$7,0)&gt;0,Grades!C293),"not valid"),IF(uSis!$AL$1=4,IFERROR(IF(MATCH(C293,uSis!$AP$9:$AP$21,0)&gt;0,Grades!C293),"not valid"),IF(C293&lt;1,"",IF(uSis!$AL$1&lt;3,IFERROR(IF(AND(C293&gt;5,C293&lt;6),ROUND(C293,0),IF(uSis!$AL$1=1,ROUND(2*C293,0)/2,ROUND(C293,1))),"not valid"),IFERROR(ROUND(C293,1),"not valid")))))))</f>
        <v>choice cell B7!</v>
      </c>
      <c r="E293" s="88" t="str">
        <f t="shared" si="4"/>
        <v/>
      </c>
      <c r="F293" s="33"/>
    </row>
    <row r="294" spans="1:6">
      <c r="A294" s="61"/>
      <c r="B294" s="27"/>
      <c r="C294" s="48"/>
      <c r="D294" s="50" t="str">
        <f>IF(uSis!$AL$1=0,IF(uSis!$AL$2=1,"choice cell B7!","keuze cel B7!"),IF(C294="","",IF(uSis!$AL$1=5,IFERROR(IF(MATCH(C294,uSis!$AP$1:$AP$7,0)&gt;0,Grades!C294),"not valid"),IF(uSis!$AL$1=4,IFERROR(IF(MATCH(C294,uSis!$AP$9:$AP$21,0)&gt;0,Grades!C294),"not valid"),IF(C294&lt;1,"",IF(uSis!$AL$1&lt;3,IFERROR(IF(AND(C294&gt;5,C294&lt;6),ROUND(C294,0),IF(uSis!$AL$1=1,ROUND(2*C294,0)/2,ROUND(C294,1))),"not valid"),IFERROR(ROUND(C294,1),"not valid")))))))</f>
        <v>choice cell B7!</v>
      </c>
      <c r="E294" s="88" t="str">
        <f t="shared" si="4"/>
        <v/>
      </c>
      <c r="F294" s="33"/>
    </row>
    <row r="295" spans="1:6">
      <c r="A295" s="61"/>
      <c r="B295" s="27"/>
      <c r="C295" s="48"/>
      <c r="D295" s="50" t="str">
        <f>IF(uSis!$AL$1=0,IF(uSis!$AL$2=1,"choice cell B7!","keuze cel B7!"),IF(C295="","",IF(uSis!$AL$1=5,IFERROR(IF(MATCH(C295,uSis!$AP$1:$AP$7,0)&gt;0,Grades!C295),"not valid"),IF(uSis!$AL$1=4,IFERROR(IF(MATCH(C295,uSis!$AP$9:$AP$21,0)&gt;0,Grades!C295),"not valid"),IF(C295&lt;1,"",IF(uSis!$AL$1&lt;3,IFERROR(IF(AND(C295&gt;5,C295&lt;6),ROUND(C295,0),IF(uSis!$AL$1=1,ROUND(2*C295,0)/2,ROUND(C295,1))),"not valid"),IFERROR(ROUND(C295,1),"not valid")))))))</f>
        <v>choice cell B7!</v>
      </c>
      <c r="E295" s="88" t="str">
        <f t="shared" si="4"/>
        <v/>
      </c>
      <c r="F295" s="33"/>
    </row>
    <row r="296" spans="1:6">
      <c r="A296" s="61"/>
      <c r="B296" s="27"/>
      <c r="C296" s="48"/>
      <c r="D296" s="50" t="str">
        <f>IF(uSis!$AL$1=0,IF(uSis!$AL$2=1,"choice cell B7!","keuze cel B7!"),IF(C296="","",IF(uSis!$AL$1=5,IFERROR(IF(MATCH(C296,uSis!$AP$1:$AP$7,0)&gt;0,Grades!C296),"not valid"),IF(uSis!$AL$1=4,IFERROR(IF(MATCH(C296,uSis!$AP$9:$AP$21,0)&gt;0,Grades!C296),"not valid"),IF(C296&lt;1,"",IF(uSis!$AL$1&lt;3,IFERROR(IF(AND(C296&gt;5,C296&lt;6),ROUND(C296,0),IF(uSis!$AL$1=1,ROUND(2*C296,0)/2,ROUND(C296,1))),"not valid"),IFERROR(ROUND(C296,1),"not valid")))))))</f>
        <v>choice cell B7!</v>
      </c>
      <c r="E296" s="88" t="str">
        <f t="shared" si="4"/>
        <v/>
      </c>
      <c r="F296" s="33"/>
    </row>
    <row r="297" spans="1:6">
      <c r="A297" s="61"/>
      <c r="B297" s="27"/>
      <c r="C297" s="48"/>
      <c r="D297" s="50" t="str">
        <f>IF(uSis!$AL$1=0,IF(uSis!$AL$2=1,"choice cell B7!","keuze cel B7!"),IF(C297="","",IF(uSis!$AL$1=5,IFERROR(IF(MATCH(C297,uSis!$AP$1:$AP$7,0)&gt;0,Grades!C297),"not valid"),IF(uSis!$AL$1=4,IFERROR(IF(MATCH(C297,uSis!$AP$9:$AP$21,0)&gt;0,Grades!C297),"not valid"),IF(C297&lt;1,"",IF(uSis!$AL$1&lt;3,IFERROR(IF(AND(C297&gt;5,C297&lt;6),ROUND(C297,0),IF(uSis!$AL$1=1,ROUND(2*C297,0)/2,ROUND(C297,1))),"not valid"),IFERROR(ROUND(C297,1),"not valid")))))))</f>
        <v>choice cell B7!</v>
      </c>
      <c r="E297" s="88" t="str">
        <f t="shared" si="4"/>
        <v/>
      </c>
      <c r="F297" s="33"/>
    </row>
    <row r="298" spans="1:6">
      <c r="A298" s="61"/>
      <c r="B298" s="27"/>
      <c r="C298" s="48"/>
      <c r="D298" s="50" t="str">
        <f>IF(uSis!$AL$1=0,IF(uSis!$AL$2=1,"choice cell B7!","keuze cel B7!"),IF(C298="","",IF(uSis!$AL$1=5,IFERROR(IF(MATCH(C298,uSis!$AP$1:$AP$7,0)&gt;0,Grades!C298),"not valid"),IF(uSis!$AL$1=4,IFERROR(IF(MATCH(C298,uSis!$AP$9:$AP$21,0)&gt;0,Grades!C298),"not valid"),IF(C298&lt;1,"",IF(uSis!$AL$1&lt;3,IFERROR(IF(AND(C298&gt;5,C298&lt;6),ROUND(C298,0),IF(uSis!$AL$1=1,ROUND(2*C298,0)/2,ROUND(C298,1))),"not valid"),IFERROR(ROUND(C298,1),"not valid")))))))</f>
        <v>choice cell B7!</v>
      </c>
      <c r="E298" s="88" t="str">
        <f t="shared" si="4"/>
        <v/>
      </c>
      <c r="F298" s="33"/>
    </row>
    <row r="299" spans="1:6">
      <c r="A299" s="61"/>
      <c r="B299" s="27"/>
      <c r="C299" s="48"/>
      <c r="D299" s="50" t="str">
        <f>IF(uSis!$AL$1=0,IF(uSis!$AL$2=1,"choice cell B7!","keuze cel B7!"),IF(C299="","",IF(uSis!$AL$1=5,IFERROR(IF(MATCH(C299,uSis!$AP$1:$AP$7,0)&gt;0,Grades!C299),"not valid"),IF(uSis!$AL$1=4,IFERROR(IF(MATCH(C299,uSis!$AP$9:$AP$21,0)&gt;0,Grades!C299),"not valid"),IF(C299&lt;1,"",IF(uSis!$AL$1&lt;3,IFERROR(IF(AND(C299&gt;5,C299&lt;6),ROUND(C299,0),IF(uSis!$AL$1=1,ROUND(2*C299,0)/2,ROUND(C299,1))),"not valid"),IFERROR(ROUND(C299,1),"not valid")))))))</f>
        <v>choice cell B7!</v>
      </c>
      <c r="E299" s="88" t="str">
        <f t="shared" si="4"/>
        <v/>
      </c>
      <c r="F299" s="33"/>
    </row>
    <row r="300" spans="1:6">
      <c r="A300" s="61"/>
      <c r="B300" s="27"/>
      <c r="C300" s="48"/>
      <c r="D300" s="50" t="str">
        <f>IF(uSis!$AL$1=0,IF(uSis!$AL$2=1,"choice cell B7!","keuze cel B7!"),IF(C300="","",IF(uSis!$AL$1=5,IFERROR(IF(MATCH(C300,uSis!$AP$1:$AP$7,0)&gt;0,Grades!C300),"not valid"),IF(uSis!$AL$1=4,IFERROR(IF(MATCH(C300,uSis!$AP$9:$AP$21,0)&gt;0,Grades!C300),"not valid"),IF(C300&lt;1,"",IF(uSis!$AL$1&lt;3,IFERROR(IF(AND(C300&gt;5,C300&lt;6),ROUND(C300,0),IF(uSis!$AL$1=1,ROUND(2*C300,0)/2,ROUND(C300,1))),"not valid"),IFERROR(ROUND(C300,1),"not valid")))))))</f>
        <v>choice cell B7!</v>
      </c>
      <c r="E300" s="88" t="str">
        <f t="shared" si="4"/>
        <v/>
      </c>
      <c r="F300" s="33"/>
    </row>
    <row r="301" spans="1:6">
      <c r="A301" s="61"/>
      <c r="B301" s="27"/>
      <c r="C301" s="48"/>
      <c r="D301" s="50" t="str">
        <f>IF(uSis!$AL$1=0,IF(uSis!$AL$2=1,"choice cell B7!","keuze cel B7!"),IF(C301="","",IF(uSis!$AL$1=5,IFERROR(IF(MATCH(C301,uSis!$AP$1:$AP$7,0)&gt;0,Grades!C301),"not valid"),IF(uSis!$AL$1=4,IFERROR(IF(MATCH(C301,uSis!$AP$9:$AP$21,0)&gt;0,Grades!C301),"not valid"),IF(C301&lt;1,"",IF(uSis!$AL$1&lt;3,IFERROR(IF(AND(C301&gt;5,C301&lt;6),ROUND(C301,0),IF(uSis!$AL$1=1,ROUND(2*C301,0)/2,ROUND(C301,1))),"not valid"),IFERROR(ROUND(C301,1),"not valid")))))))</f>
        <v>choice cell B7!</v>
      </c>
      <c r="E301" s="88" t="str">
        <f t="shared" si="4"/>
        <v/>
      </c>
      <c r="F301" s="33"/>
    </row>
    <row r="302" spans="1:6">
      <c r="A302" s="61"/>
      <c r="B302" s="27"/>
      <c r="C302" s="48"/>
      <c r="D302" s="50" t="str">
        <f>IF(uSis!$AL$1=0,IF(uSis!$AL$2=1,"choice cell B7!","keuze cel B7!"),IF(C302="","",IF(uSis!$AL$1=5,IFERROR(IF(MATCH(C302,uSis!$AP$1:$AP$7,0)&gt;0,Grades!C302),"not valid"),IF(uSis!$AL$1=4,IFERROR(IF(MATCH(C302,uSis!$AP$9:$AP$21,0)&gt;0,Grades!C302),"not valid"),IF(C302&lt;1,"",IF(uSis!$AL$1&lt;3,IFERROR(IF(AND(C302&gt;5,C302&lt;6),ROUND(C302,0),IF(uSis!$AL$1=1,ROUND(2*C302,0)/2,ROUND(C302,1))),"not valid"),IFERROR(ROUND(C302,1),"not valid")))))))</f>
        <v>choice cell B7!</v>
      </c>
      <c r="E302" s="88" t="str">
        <f t="shared" si="4"/>
        <v/>
      </c>
      <c r="F302" s="33"/>
    </row>
    <row r="303" spans="1:6">
      <c r="A303" s="61"/>
      <c r="B303" s="27"/>
      <c r="C303" s="48"/>
      <c r="D303" s="50" t="str">
        <f>IF(uSis!$AL$1=0,IF(uSis!$AL$2=1,"choice cell B7!","keuze cel B7!"),IF(C303="","",IF(uSis!$AL$1=5,IFERROR(IF(MATCH(C303,uSis!$AP$1:$AP$7,0)&gt;0,Grades!C303),"not valid"),IF(uSis!$AL$1=4,IFERROR(IF(MATCH(C303,uSis!$AP$9:$AP$21,0)&gt;0,Grades!C303),"not valid"),IF(C303&lt;1,"",IF(uSis!$AL$1&lt;3,IFERROR(IF(AND(C303&gt;5,C303&lt;6),ROUND(C303,0),IF(uSis!$AL$1=1,ROUND(2*C303,0)/2,ROUND(C303,1))),"not valid"),IFERROR(ROUND(C303,1),"not valid")))))))</f>
        <v>choice cell B7!</v>
      </c>
      <c r="E303" s="88" t="str">
        <f t="shared" si="4"/>
        <v/>
      </c>
      <c r="F303" s="33"/>
    </row>
    <row r="304" spans="1:6">
      <c r="A304" s="61"/>
      <c r="B304" s="27"/>
      <c r="C304" s="48"/>
      <c r="D304" s="50" t="str">
        <f>IF(uSis!$AL$1=0,IF(uSis!$AL$2=1,"choice cell B7!","keuze cel B7!"),IF(C304="","",IF(uSis!$AL$1=5,IFERROR(IF(MATCH(C304,uSis!$AP$1:$AP$7,0)&gt;0,Grades!C304),"not valid"),IF(uSis!$AL$1=4,IFERROR(IF(MATCH(C304,uSis!$AP$9:$AP$21,0)&gt;0,Grades!C304),"not valid"),IF(C304&lt;1,"",IF(uSis!$AL$1&lt;3,IFERROR(IF(AND(C304&gt;5,C304&lt;6),ROUND(C304,0),IF(uSis!$AL$1=1,ROUND(2*C304,0)/2,ROUND(C304,1))),"not valid"),IFERROR(ROUND(C304,1),"not valid")))))))</f>
        <v>choice cell B7!</v>
      </c>
      <c r="E304" s="88" t="str">
        <f t="shared" si="4"/>
        <v/>
      </c>
      <c r="F304" s="33"/>
    </row>
    <row r="305" spans="1:6">
      <c r="A305" s="61"/>
      <c r="B305" s="27"/>
      <c r="C305" s="48"/>
      <c r="D305" s="50" t="str">
        <f>IF(uSis!$AL$1=0,IF(uSis!$AL$2=1,"choice cell B7!","keuze cel B7!"),IF(C305="","",IF(uSis!$AL$1=5,IFERROR(IF(MATCH(C305,uSis!$AP$1:$AP$7,0)&gt;0,Grades!C305),"not valid"),IF(uSis!$AL$1=4,IFERROR(IF(MATCH(C305,uSis!$AP$9:$AP$21,0)&gt;0,Grades!C305),"not valid"),IF(C305&lt;1,"",IF(uSis!$AL$1&lt;3,IFERROR(IF(AND(C305&gt;5,C305&lt;6),ROUND(C305,0),IF(uSis!$AL$1=1,ROUND(2*C305,0)/2,ROUND(C305,1))),"not valid"),IFERROR(ROUND(C305,1),"not valid")))))))</f>
        <v>choice cell B7!</v>
      </c>
      <c r="E305" s="88" t="str">
        <f t="shared" si="4"/>
        <v/>
      </c>
      <c r="F305" s="33"/>
    </row>
    <row r="306" spans="1:6">
      <c r="A306" s="61"/>
      <c r="B306" s="27"/>
      <c r="C306" s="48"/>
      <c r="D306" s="50" t="str">
        <f>IF(uSis!$AL$1=0,IF(uSis!$AL$2=1,"choice cell B7!","keuze cel B7!"),IF(C306="","",IF(uSis!$AL$1=5,IFERROR(IF(MATCH(C306,uSis!$AP$1:$AP$7,0)&gt;0,Grades!C306),"not valid"),IF(uSis!$AL$1=4,IFERROR(IF(MATCH(C306,uSis!$AP$9:$AP$21,0)&gt;0,Grades!C306),"not valid"),IF(C306&lt;1,"",IF(uSis!$AL$1&lt;3,IFERROR(IF(AND(C306&gt;5,C306&lt;6),ROUND(C306,0),IF(uSis!$AL$1=1,ROUND(2*C306,0)/2,ROUND(C306,1))),"not valid"),IFERROR(ROUND(C306,1),"not valid")))))))</f>
        <v>choice cell B7!</v>
      </c>
      <c r="E306" s="88" t="str">
        <f t="shared" si="4"/>
        <v/>
      </c>
      <c r="F306" s="33"/>
    </row>
    <row r="307" spans="1:6">
      <c r="A307" s="61"/>
      <c r="B307" s="27"/>
      <c r="C307" s="48"/>
      <c r="D307" s="50" t="str">
        <f>IF(uSis!$AL$1=0,IF(uSis!$AL$2=1,"choice cell B7!","keuze cel B7!"),IF(C307="","",IF(uSis!$AL$1=5,IFERROR(IF(MATCH(C307,uSis!$AP$1:$AP$7,0)&gt;0,Grades!C307),"not valid"),IF(uSis!$AL$1=4,IFERROR(IF(MATCH(C307,uSis!$AP$9:$AP$21,0)&gt;0,Grades!C307),"not valid"),IF(C307&lt;1,"",IF(uSis!$AL$1&lt;3,IFERROR(IF(AND(C307&gt;5,C307&lt;6),ROUND(C307,0),IF(uSis!$AL$1=1,ROUND(2*C307,0)/2,ROUND(C307,1))),"not valid"),IFERROR(ROUND(C307,1),"not valid")))))))</f>
        <v>choice cell B7!</v>
      </c>
      <c r="E307" s="88" t="str">
        <f t="shared" si="4"/>
        <v/>
      </c>
      <c r="F307" s="33"/>
    </row>
    <row r="308" spans="1:6">
      <c r="A308" s="61"/>
      <c r="B308" s="27"/>
      <c r="C308" s="48"/>
      <c r="D308" s="50" t="str">
        <f>IF(uSis!$AL$1=0,IF(uSis!$AL$2=1,"choice cell B7!","keuze cel B7!"),IF(C308="","",IF(uSis!$AL$1=5,IFERROR(IF(MATCH(C308,uSis!$AP$1:$AP$7,0)&gt;0,Grades!C308),"not valid"),IF(uSis!$AL$1=4,IFERROR(IF(MATCH(C308,uSis!$AP$9:$AP$21,0)&gt;0,Grades!C308),"not valid"),IF(C308&lt;1,"",IF(uSis!$AL$1&lt;3,IFERROR(IF(AND(C308&gt;5,C308&lt;6),ROUND(C308,0),IF(uSis!$AL$1=1,ROUND(2*C308,0)/2,ROUND(C308,1))),"not valid"),IFERROR(ROUND(C308,1),"not valid")))))))</f>
        <v>choice cell B7!</v>
      </c>
      <c r="E308" s="88" t="str">
        <f t="shared" si="4"/>
        <v/>
      </c>
      <c r="F308" s="33"/>
    </row>
    <row r="309" spans="1:6">
      <c r="A309" s="61"/>
      <c r="B309" s="27"/>
      <c r="C309" s="48"/>
      <c r="D309" s="50" t="str">
        <f>IF(uSis!$AL$1=0,IF(uSis!$AL$2=1,"choice cell B7!","keuze cel B7!"),IF(C309="","",IF(uSis!$AL$1=5,IFERROR(IF(MATCH(C309,uSis!$AP$1:$AP$7,0)&gt;0,Grades!C309),"not valid"),IF(uSis!$AL$1=4,IFERROR(IF(MATCH(C309,uSis!$AP$9:$AP$21,0)&gt;0,Grades!C309),"not valid"),IF(C309&lt;1,"",IF(uSis!$AL$1&lt;3,IFERROR(IF(AND(C309&gt;5,C309&lt;6),ROUND(C309,0),IF(uSis!$AL$1=1,ROUND(2*C309,0)/2,ROUND(C309,1))),"not valid"),IFERROR(ROUND(C309,1),"not valid")))))))</f>
        <v>choice cell B7!</v>
      </c>
      <c r="E309" s="88" t="str">
        <f t="shared" si="4"/>
        <v/>
      </c>
      <c r="F309" s="33"/>
    </row>
    <row r="310" spans="1:6">
      <c r="A310" s="61"/>
      <c r="B310" s="27"/>
      <c r="C310" s="48"/>
      <c r="D310" s="50" t="str">
        <f>IF(uSis!$AL$1=0,IF(uSis!$AL$2=1,"choice cell B7!","keuze cel B7!"),IF(C310="","",IF(uSis!$AL$1=5,IFERROR(IF(MATCH(C310,uSis!$AP$1:$AP$7,0)&gt;0,Grades!C310),"not valid"),IF(uSis!$AL$1=4,IFERROR(IF(MATCH(C310,uSis!$AP$9:$AP$21,0)&gt;0,Grades!C310),"not valid"),IF(C310&lt;1,"",IF(uSis!$AL$1&lt;3,IFERROR(IF(AND(C310&gt;5,C310&lt;6),ROUND(C310,0),IF(uSis!$AL$1=1,ROUND(2*C310,0)/2,ROUND(C310,1))),"not valid"),IFERROR(ROUND(C310,1),"not valid")))))))</f>
        <v>choice cell B7!</v>
      </c>
      <c r="E310" s="88" t="str">
        <f t="shared" si="4"/>
        <v/>
      </c>
      <c r="F310" s="33"/>
    </row>
    <row r="311" spans="1:6">
      <c r="A311" s="61"/>
      <c r="B311" s="27"/>
      <c r="C311" s="48"/>
      <c r="D311" s="50" t="str">
        <f>IF(uSis!$AL$1=0,IF(uSis!$AL$2=1,"choice cell B7!","keuze cel B7!"),IF(C311="","",IF(uSis!$AL$1=5,IFERROR(IF(MATCH(C311,uSis!$AP$1:$AP$7,0)&gt;0,Grades!C311),"not valid"),IF(uSis!$AL$1=4,IFERROR(IF(MATCH(C311,uSis!$AP$9:$AP$21,0)&gt;0,Grades!C311),"not valid"),IF(C311&lt;1,"",IF(uSis!$AL$1&lt;3,IFERROR(IF(AND(C311&gt;5,C311&lt;6),ROUND(C311,0),IF(uSis!$AL$1=1,ROUND(2*C311,0)/2,ROUND(C311,1))),"not valid"),IFERROR(ROUND(C311,1),"not valid")))))))</f>
        <v>choice cell B7!</v>
      </c>
      <c r="E311" s="88" t="str">
        <f t="shared" si="4"/>
        <v/>
      </c>
      <c r="F311" s="33"/>
    </row>
    <row r="312" spans="1:6">
      <c r="A312" s="61"/>
      <c r="B312" s="27"/>
      <c r="C312" s="48"/>
      <c r="D312" s="50" t="str">
        <f>IF(uSis!$AL$1=0,IF(uSis!$AL$2=1,"choice cell B7!","keuze cel B7!"),IF(C312="","",IF(uSis!$AL$1=5,IFERROR(IF(MATCH(C312,uSis!$AP$1:$AP$7,0)&gt;0,Grades!C312),"not valid"),IF(uSis!$AL$1=4,IFERROR(IF(MATCH(C312,uSis!$AP$9:$AP$21,0)&gt;0,Grades!C312),"not valid"),IF(C312&lt;1,"",IF(uSis!$AL$1&lt;3,IFERROR(IF(AND(C312&gt;5,C312&lt;6),ROUND(C312,0),IF(uSis!$AL$1=1,ROUND(2*C312,0)/2,ROUND(C312,1))),"not valid"),IFERROR(ROUND(C312,1),"not valid")))))))</f>
        <v>choice cell B7!</v>
      </c>
      <c r="E312" s="88" t="str">
        <f t="shared" si="4"/>
        <v/>
      </c>
      <c r="F312" s="33"/>
    </row>
    <row r="313" spans="1:6">
      <c r="A313" s="61"/>
      <c r="B313" s="27"/>
      <c r="C313" s="48"/>
      <c r="D313" s="50" t="str">
        <f>IF(uSis!$AL$1=0,IF(uSis!$AL$2=1,"choice cell B7!","keuze cel B7!"),IF(C313="","",IF(uSis!$AL$1=5,IFERROR(IF(MATCH(C313,uSis!$AP$1:$AP$7,0)&gt;0,Grades!C313),"not valid"),IF(uSis!$AL$1=4,IFERROR(IF(MATCH(C313,uSis!$AP$9:$AP$21,0)&gt;0,Grades!C313),"not valid"),IF(C313&lt;1,"",IF(uSis!$AL$1&lt;3,IFERROR(IF(AND(C313&gt;5,C313&lt;6),ROUND(C313,0),IF(uSis!$AL$1=1,ROUND(2*C313,0)/2,ROUND(C313,1))),"not valid"),IFERROR(ROUND(C313,1),"not valid")))))))</f>
        <v>choice cell B7!</v>
      </c>
      <c r="E313" s="88" t="str">
        <f t="shared" si="4"/>
        <v/>
      </c>
      <c r="F313" s="33"/>
    </row>
    <row r="314" spans="1:6">
      <c r="A314" s="61"/>
      <c r="B314" s="27"/>
      <c r="C314" s="48"/>
      <c r="D314" s="50" t="str">
        <f>IF(uSis!$AL$1=0,IF(uSis!$AL$2=1,"choice cell B7!","keuze cel B7!"),IF(C314="","",IF(uSis!$AL$1=5,IFERROR(IF(MATCH(C314,uSis!$AP$1:$AP$7,0)&gt;0,Grades!C314),"not valid"),IF(uSis!$AL$1=4,IFERROR(IF(MATCH(C314,uSis!$AP$9:$AP$21,0)&gt;0,Grades!C314),"not valid"),IF(C314&lt;1,"",IF(uSis!$AL$1&lt;3,IFERROR(IF(AND(C314&gt;5,C314&lt;6),ROUND(C314,0),IF(uSis!$AL$1=1,ROUND(2*C314,0)/2,ROUND(C314,1))),"not valid"),IFERROR(ROUND(C314,1),"not valid")))))))</f>
        <v>choice cell B7!</v>
      </c>
      <c r="E314" s="88" t="str">
        <f t="shared" si="4"/>
        <v/>
      </c>
      <c r="F314" s="33"/>
    </row>
    <row r="315" spans="1:6">
      <c r="A315" s="61"/>
      <c r="B315" s="27"/>
      <c r="C315" s="48"/>
      <c r="D315" s="50" t="str">
        <f>IF(uSis!$AL$1=0,IF(uSis!$AL$2=1,"choice cell B7!","keuze cel B7!"),IF(C315="","",IF(uSis!$AL$1=5,IFERROR(IF(MATCH(C315,uSis!$AP$1:$AP$7,0)&gt;0,Grades!C315),"not valid"),IF(uSis!$AL$1=4,IFERROR(IF(MATCH(C315,uSis!$AP$9:$AP$21,0)&gt;0,Grades!C315),"not valid"),IF(C315&lt;1,"",IF(uSis!$AL$1&lt;3,IFERROR(IF(AND(C315&gt;5,C315&lt;6),ROUND(C315,0),IF(uSis!$AL$1=1,ROUND(2*C315,0)/2,ROUND(C315,1))),"not valid"),IFERROR(ROUND(C315,1),"not valid")))))))</f>
        <v>choice cell B7!</v>
      </c>
      <c r="E315" s="88" t="str">
        <f t="shared" si="4"/>
        <v/>
      </c>
      <c r="F315" s="33"/>
    </row>
    <row r="316" spans="1:6">
      <c r="A316" s="61"/>
      <c r="B316" s="27"/>
      <c r="C316" s="48"/>
      <c r="D316" s="50" t="str">
        <f>IF(uSis!$AL$1=0,IF(uSis!$AL$2=1,"choice cell B7!","keuze cel B7!"),IF(C316="","",IF(uSis!$AL$1=5,IFERROR(IF(MATCH(C316,uSis!$AP$1:$AP$7,0)&gt;0,Grades!C316),"not valid"),IF(uSis!$AL$1=4,IFERROR(IF(MATCH(C316,uSis!$AP$9:$AP$21,0)&gt;0,Grades!C316),"not valid"),IF(C316&lt;1,"",IF(uSis!$AL$1&lt;3,IFERROR(IF(AND(C316&gt;5,C316&lt;6),ROUND(C316,0),IF(uSis!$AL$1=1,ROUND(2*C316,0)/2,ROUND(C316,1))),"not valid"),IFERROR(ROUND(C316,1),"not valid")))))))</f>
        <v>choice cell B7!</v>
      </c>
      <c r="E316" s="88" t="str">
        <f t="shared" si="4"/>
        <v/>
      </c>
      <c r="F316" s="33"/>
    </row>
    <row r="317" spans="1:6">
      <c r="A317" s="61"/>
      <c r="B317" s="27"/>
      <c r="C317" s="48"/>
      <c r="D317" s="50" t="str">
        <f>IF(uSis!$AL$1=0,IF(uSis!$AL$2=1,"choice cell B7!","keuze cel B7!"),IF(C317="","",IF(uSis!$AL$1=5,IFERROR(IF(MATCH(C317,uSis!$AP$1:$AP$7,0)&gt;0,Grades!C317),"not valid"),IF(uSis!$AL$1=4,IFERROR(IF(MATCH(C317,uSis!$AP$9:$AP$21,0)&gt;0,Grades!C317),"not valid"),IF(C317&lt;1,"",IF(uSis!$AL$1&lt;3,IFERROR(IF(AND(C317&gt;5,C317&lt;6),ROUND(C317,0),IF(uSis!$AL$1=1,ROUND(2*C317,0)/2,ROUND(C317,1))),"not valid"),IFERROR(ROUND(C317,1),"not valid")))))))</f>
        <v>choice cell B7!</v>
      </c>
      <c r="E317" s="88" t="str">
        <f t="shared" si="4"/>
        <v/>
      </c>
      <c r="F317" s="33"/>
    </row>
    <row r="318" spans="1:6">
      <c r="A318" s="61"/>
      <c r="B318" s="27"/>
      <c r="C318" s="48"/>
      <c r="D318" s="50" t="str">
        <f>IF(uSis!$AL$1=0,IF(uSis!$AL$2=1,"choice cell B7!","keuze cel B7!"),IF(C318="","",IF(uSis!$AL$1=5,IFERROR(IF(MATCH(C318,uSis!$AP$1:$AP$7,0)&gt;0,Grades!C318),"not valid"),IF(uSis!$AL$1=4,IFERROR(IF(MATCH(C318,uSis!$AP$9:$AP$21,0)&gt;0,Grades!C318),"not valid"),IF(C318&lt;1,"",IF(uSis!$AL$1&lt;3,IFERROR(IF(AND(C318&gt;5,C318&lt;6),ROUND(C318,0),IF(uSis!$AL$1=1,ROUND(2*C318,0)/2,ROUND(C318,1))),"not valid"),IFERROR(ROUND(C318,1),"not valid")))))))</f>
        <v>choice cell B7!</v>
      </c>
      <c r="E318" s="88" t="str">
        <f t="shared" si="4"/>
        <v/>
      </c>
      <c r="F318" s="33"/>
    </row>
    <row r="319" spans="1:6">
      <c r="A319" s="61"/>
      <c r="B319" s="27"/>
      <c r="C319" s="48"/>
      <c r="D319" s="50" t="str">
        <f>IF(uSis!$AL$1=0,IF(uSis!$AL$2=1,"choice cell B7!","keuze cel B7!"),IF(C319="","",IF(uSis!$AL$1=5,IFERROR(IF(MATCH(C319,uSis!$AP$1:$AP$7,0)&gt;0,Grades!C319),"not valid"),IF(uSis!$AL$1=4,IFERROR(IF(MATCH(C319,uSis!$AP$9:$AP$21,0)&gt;0,Grades!C319),"not valid"),IF(C319&lt;1,"",IF(uSis!$AL$1&lt;3,IFERROR(IF(AND(C319&gt;5,C319&lt;6),ROUND(C319,0),IF(uSis!$AL$1=1,ROUND(2*C319,0)/2,ROUND(C319,1))),"not valid"),IFERROR(ROUND(C319,1),"not valid")))))))</f>
        <v>choice cell B7!</v>
      </c>
      <c r="E319" s="88" t="str">
        <f t="shared" si="4"/>
        <v/>
      </c>
      <c r="F319" s="33"/>
    </row>
    <row r="320" spans="1:6">
      <c r="A320" s="61"/>
      <c r="B320" s="27"/>
      <c r="C320" s="48"/>
      <c r="D320" s="50" t="str">
        <f>IF(uSis!$AL$1=0,IF(uSis!$AL$2=1,"choice cell B7!","keuze cel B7!"),IF(C320="","",IF(uSis!$AL$1=5,IFERROR(IF(MATCH(C320,uSis!$AP$1:$AP$7,0)&gt;0,Grades!C320),"not valid"),IF(uSis!$AL$1=4,IFERROR(IF(MATCH(C320,uSis!$AP$9:$AP$21,0)&gt;0,Grades!C320),"not valid"),IF(C320&lt;1,"",IF(uSis!$AL$1&lt;3,IFERROR(IF(AND(C320&gt;5,C320&lt;6),ROUND(C320,0),IF(uSis!$AL$1=1,ROUND(2*C320,0)/2,ROUND(C320,1))),"not valid"),IFERROR(ROUND(C320,1),"not valid")))))))</f>
        <v>choice cell B7!</v>
      </c>
      <c r="E320" s="88" t="str">
        <f t="shared" si="4"/>
        <v/>
      </c>
      <c r="F320" s="33"/>
    </row>
    <row r="321" spans="1:6">
      <c r="A321" s="61"/>
      <c r="B321" s="27"/>
      <c r="C321" s="48"/>
      <c r="D321" s="50" t="str">
        <f>IF(uSis!$AL$1=0,IF(uSis!$AL$2=1,"choice cell B7!","keuze cel B7!"),IF(C321="","",IF(uSis!$AL$1=5,IFERROR(IF(MATCH(C321,uSis!$AP$1:$AP$7,0)&gt;0,Grades!C321),"not valid"),IF(uSis!$AL$1=4,IFERROR(IF(MATCH(C321,uSis!$AP$9:$AP$21,0)&gt;0,Grades!C321),"not valid"),IF(C321&lt;1,"",IF(uSis!$AL$1&lt;3,IFERROR(IF(AND(C321&gt;5,C321&lt;6),ROUND(C321,0),IF(uSis!$AL$1=1,ROUND(2*C321,0)/2,ROUND(C321,1))),"not valid"),IFERROR(ROUND(C321,1),"not valid")))))))</f>
        <v>choice cell B7!</v>
      </c>
      <c r="E321" s="88" t="str">
        <f t="shared" si="4"/>
        <v/>
      </c>
      <c r="F321" s="33"/>
    </row>
    <row r="322" spans="1:6">
      <c r="A322" s="61"/>
      <c r="B322" s="27"/>
      <c r="C322" s="48"/>
      <c r="D322" s="50" t="str">
        <f>IF(uSis!$AL$1=0,IF(uSis!$AL$2=1,"choice cell B7!","keuze cel B7!"),IF(C322="","",IF(uSis!$AL$1=5,IFERROR(IF(MATCH(C322,uSis!$AP$1:$AP$7,0)&gt;0,Grades!C322),"not valid"),IF(uSis!$AL$1=4,IFERROR(IF(MATCH(C322,uSis!$AP$9:$AP$21,0)&gt;0,Grades!C322),"not valid"),IF(C322&lt;1,"",IF(uSis!$AL$1&lt;3,IFERROR(IF(AND(C322&gt;5,C322&lt;6),ROUND(C322,0),IF(uSis!$AL$1=1,ROUND(2*C322,0)/2,ROUND(C322,1))),"not valid"),IFERROR(ROUND(C322,1),"not valid")))))))</f>
        <v>choice cell B7!</v>
      </c>
      <c r="E322" s="88" t="str">
        <f t="shared" si="4"/>
        <v/>
      </c>
      <c r="F322" s="33"/>
    </row>
    <row r="323" spans="1:6">
      <c r="A323" s="61"/>
      <c r="B323" s="27"/>
      <c r="C323" s="48"/>
      <c r="D323" s="50" t="str">
        <f>IF(uSis!$AL$1=0,IF(uSis!$AL$2=1,"choice cell B7!","keuze cel B7!"),IF(C323="","",IF(uSis!$AL$1=5,IFERROR(IF(MATCH(C323,uSis!$AP$1:$AP$7,0)&gt;0,Grades!C323),"not valid"),IF(uSis!$AL$1=4,IFERROR(IF(MATCH(C323,uSis!$AP$9:$AP$21,0)&gt;0,Grades!C323),"not valid"),IF(C323&lt;1,"",IF(uSis!$AL$1&lt;3,IFERROR(IF(AND(C323&gt;5,C323&lt;6),ROUND(C323,0),IF(uSis!$AL$1=1,ROUND(2*C323,0)/2,ROUND(C323,1))),"not valid"),IFERROR(ROUND(C323,1),"not valid")))))))</f>
        <v>choice cell B7!</v>
      </c>
      <c r="E323" s="88" t="str">
        <f t="shared" si="4"/>
        <v/>
      </c>
      <c r="F323" s="33"/>
    </row>
    <row r="324" spans="1:6">
      <c r="A324" s="61"/>
      <c r="B324" s="27"/>
      <c r="C324" s="48"/>
      <c r="D324" s="50" t="str">
        <f>IF(uSis!$AL$1=0,IF(uSis!$AL$2=1,"choice cell B7!","keuze cel B7!"),IF(C324="","",IF(uSis!$AL$1=5,IFERROR(IF(MATCH(C324,uSis!$AP$1:$AP$7,0)&gt;0,Grades!C324),"not valid"),IF(uSis!$AL$1=4,IFERROR(IF(MATCH(C324,uSis!$AP$9:$AP$21,0)&gt;0,Grades!C324),"not valid"),IF(C324&lt;1,"",IF(uSis!$AL$1&lt;3,IFERROR(IF(AND(C324&gt;5,C324&lt;6),ROUND(C324,0),IF(uSis!$AL$1=1,ROUND(2*C324,0)/2,ROUND(C324,1))),"not valid"),IFERROR(ROUND(C324,1),"not valid")))))))</f>
        <v>choice cell B7!</v>
      </c>
      <c r="E324" s="88" t="str">
        <f t="shared" si="4"/>
        <v/>
      </c>
      <c r="F324" s="33"/>
    </row>
    <row r="325" spans="1:6">
      <c r="A325" s="61"/>
      <c r="B325" s="27"/>
      <c r="C325" s="48"/>
      <c r="D325" s="50" t="str">
        <f>IF(uSis!$AL$1=0,IF(uSis!$AL$2=1,"choice cell B7!","keuze cel B7!"),IF(C325="","",IF(uSis!$AL$1=5,IFERROR(IF(MATCH(C325,uSis!$AP$1:$AP$7,0)&gt;0,Grades!C325),"not valid"),IF(uSis!$AL$1=4,IFERROR(IF(MATCH(C325,uSis!$AP$9:$AP$21,0)&gt;0,Grades!C325),"not valid"),IF(C325&lt;1,"",IF(uSis!$AL$1&lt;3,IFERROR(IF(AND(C325&gt;5,C325&lt;6),ROUND(C325,0),IF(uSis!$AL$1=1,ROUND(2*C325,0)/2,ROUND(C325,1))),"not valid"),IFERROR(ROUND(C325,1),"not valid")))))))</f>
        <v>choice cell B7!</v>
      </c>
      <c r="E325" s="88" t="str">
        <f t="shared" si="4"/>
        <v/>
      </c>
      <c r="F325" s="33"/>
    </row>
    <row r="326" spans="1:6">
      <c r="A326" s="61"/>
      <c r="B326" s="27"/>
      <c r="C326" s="48"/>
      <c r="D326" s="50" t="str">
        <f>IF(uSis!$AL$1=0,IF(uSis!$AL$2=1,"choice cell B7!","keuze cel B7!"),IF(C326="","",IF(uSis!$AL$1=5,IFERROR(IF(MATCH(C326,uSis!$AP$1:$AP$7,0)&gt;0,Grades!C326),"not valid"),IF(uSis!$AL$1=4,IFERROR(IF(MATCH(C326,uSis!$AP$9:$AP$21,0)&gt;0,Grades!C326),"not valid"),IF(C326&lt;1,"",IF(uSis!$AL$1&lt;3,IFERROR(IF(AND(C326&gt;5,C326&lt;6),ROUND(C326,0),IF(uSis!$AL$1=1,ROUND(2*C326,0)/2,ROUND(C326,1))),"not valid"),IFERROR(ROUND(C326,1),"not valid")))))))</f>
        <v>choice cell B7!</v>
      </c>
      <c r="E326" s="88" t="str">
        <f t="shared" si="4"/>
        <v/>
      </c>
      <c r="F326" s="33"/>
    </row>
    <row r="327" spans="1:6">
      <c r="A327" s="61"/>
      <c r="B327" s="27"/>
      <c r="C327" s="48"/>
      <c r="D327" s="50" t="str">
        <f>IF(uSis!$AL$1=0,IF(uSis!$AL$2=1,"choice cell B7!","keuze cel B7!"),IF(C327="","",IF(uSis!$AL$1=5,IFERROR(IF(MATCH(C327,uSis!$AP$1:$AP$7,0)&gt;0,Grades!C327),"not valid"),IF(uSis!$AL$1=4,IFERROR(IF(MATCH(C327,uSis!$AP$9:$AP$21,0)&gt;0,Grades!C327),"not valid"),IF(C327&lt;1,"",IF(uSis!$AL$1&lt;3,IFERROR(IF(AND(C327&gt;5,C327&lt;6),ROUND(C327,0),IF(uSis!$AL$1=1,ROUND(2*C327,0)/2,ROUND(C327,1))),"not valid"),IFERROR(ROUND(C327,1),"not valid")))))))</f>
        <v>choice cell B7!</v>
      </c>
      <c r="E327" s="88" t="str">
        <f t="shared" si="4"/>
        <v/>
      </c>
      <c r="F327" s="33"/>
    </row>
    <row r="328" spans="1:6">
      <c r="A328" s="61"/>
      <c r="B328" s="27"/>
      <c r="C328" s="48"/>
      <c r="D328" s="50" t="str">
        <f>IF(uSis!$AL$1=0,IF(uSis!$AL$2=1,"choice cell B7!","keuze cel B7!"),IF(C328="","",IF(uSis!$AL$1=5,IFERROR(IF(MATCH(C328,uSis!$AP$1:$AP$7,0)&gt;0,Grades!C328),"not valid"),IF(uSis!$AL$1=4,IFERROR(IF(MATCH(C328,uSis!$AP$9:$AP$21,0)&gt;0,Grades!C328),"not valid"),IF(C328&lt;1,"",IF(uSis!$AL$1&lt;3,IFERROR(IF(AND(C328&gt;5,C328&lt;6),ROUND(C328,0),IF(uSis!$AL$1=1,ROUND(2*C328,0)/2,ROUND(C328,1))),"not valid"),IFERROR(ROUND(C328,1),"not valid")))))))</f>
        <v>choice cell B7!</v>
      </c>
      <c r="E328" s="88" t="str">
        <f t="shared" si="4"/>
        <v/>
      </c>
      <c r="F328" s="33"/>
    </row>
    <row r="329" spans="1:6">
      <c r="A329" s="61"/>
      <c r="B329" s="27"/>
      <c r="C329" s="48"/>
      <c r="D329" s="50" t="str">
        <f>IF(uSis!$AL$1=0,IF(uSis!$AL$2=1,"choice cell B7!","keuze cel B7!"),IF(C329="","",IF(uSis!$AL$1=5,IFERROR(IF(MATCH(C329,uSis!$AP$1:$AP$7,0)&gt;0,Grades!C329),"not valid"),IF(uSis!$AL$1=4,IFERROR(IF(MATCH(C329,uSis!$AP$9:$AP$21,0)&gt;0,Grades!C329),"not valid"),IF(C329&lt;1,"",IF(uSis!$AL$1&lt;3,IFERROR(IF(AND(C329&gt;5,C329&lt;6),ROUND(C329,0),IF(uSis!$AL$1=1,ROUND(2*C329,0)/2,ROUND(C329,1))),"not valid"),IFERROR(ROUND(C329,1),"not valid")))))))</f>
        <v>choice cell B7!</v>
      </c>
      <c r="E329" s="88" t="str">
        <f t="shared" si="4"/>
        <v/>
      </c>
      <c r="F329" s="33"/>
    </row>
    <row r="330" spans="1:6">
      <c r="A330" s="61"/>
      <c r="B330" s="27"/>
      <c r="C330" s="48"/>
      <c r="D330" s="50" t="str">
        <f>IF(uSis!$AL$1=0,IF(uSis!$AL$2=1,"choice cell B7!","keuze cel B7!"),IF(C330="","",IF(uSis!$AL$1=5,IFERROR(IF(MATCH(C330,uSis!$AP$1:$AP$7,0)&gt;0,Grades!C330),"not valid"),IF(uSis!$AL$1=4,IFERROR(IF(MATCH(C330,uSis!$AP$9:$AP$21,0)&gt;0,Grades!C330),"not valid"),IF(C330&lt;1,"",IF(uSis!$AL$1&lt;3,IFERROR(IF(AND(C330&gt;5,C330&lt;6),ROUND(C330,0),IF(uSis!$AL$1=1,ROUND(2*C330,0)/2,ROUND(C330,1))),"not valid"),IFERROR(ROUND(C330,1),"not valid")))))))</f>
        <v>choice cell B7!</v>
      </c>
      <c r="E330" s="88" t="str">
        <f t="shared" si="4"/>
        <v/>
      </c>
      <c r="F330" s="33"/>
    </row>
    <row r="331" spans="1:6">
      <c r="A331" s="61"/>
      <c r="B331" s="27"/>
      <c r="C331" s="48"/>
      <c r="D331" s="50" t="str">
        <f>IF(uSis!$AL$1=0,IF(uSis!$AL$2=1,"choice cell B7!","keuze cel B7!"),IF(C331="","",IF(uSis!$AL$1=5,IFERROR(IF(MATCH(C331,uSis!$AP$1:$AP$7,0)&gt;0,Grades!C331),"not valid"),IF(uSis!$AL$1=4,IFERROR(IF(MATCH(C331,uSis!$AP$9:$AP$21,0)&gt;0,Grades!C331),"not valid"),IF(C331&lt;1,"",IF(uSis!$AL$1&lt;3,IFERROR(IF(AND(C331&gt;5,C331&lt;6),ROUND(C331,0),IF(uSis!$AL$1=1,ROUND(2*C331,0)/2,ROUND(C331,1))),"not valid"),IFERROR(ROUND(C331,1),"not valid")))))))</f>
        <v>choice cell B7!</v>
      </c>
      <c r="E331" s="88" t="str">
        <f t="shared" si="4"/>
        <v/>
      </c>
      <c r="F331" s="33"/>
    </row>
    <row r="332" spans="1:6">
      <c r="A332" s="61"/>
      <c r="B332" s="27"/>
      <c r="C332" s="48"/>
      <c r="D332" s="50" t="str">
        <f>IF(uSis!$AL$1=0,IF(uSis!$AL$2=1,"choice cell B7!","keuze cel B7!"),IF(C332="","",IF(uSis!$AL$1=5,IFERROR(IF(MATCH(C332,uSis!$AP$1:$AP$7,0)&gt;0,Grades!C332),"not valid"),IF(uSis!$AL$1=4,IFERROR(IF(MATCH(C332,uSis!$AP$9:$AP$21,0)&gt;0,Grades!C332),"not valid"),IF(C332&lt;1,"",IF(uSis!$AL$1&lt;3,IFERROR(IF(AND(C332&gt;5,C332&lt;6),ROUND(C332,0),IF(uSis!$AL$1=1,ROUND(2*C332,0)/2,ROUND(C332,1))),"not valid"),IFERROR(ROUND(C332,1),"not valid")))))))</f>
        <v>choice cell B7!</v>
      </c>
      <c r="E332" s="88" t="str">
        <f t="shared" si="4"/>
        <v/>
      </c>
      <c r="F332" s="33"/>
    </row>
    <row r="333" spans="1:6">
      <c r="A333" s="61"/>
      <c r="B333" s="27"/>
      <c r="C333" s="48"/>
      <c r="D333" s="50" t="str">
        <f>IF(uSis!$AL$1=0,IF(uSis!$AL$2=1,"choice cell B7!","keuze cel B7!"),IF(C333="","",IF(uSis!$AL$1=5,IFERROR(IF(MATCH(C333,uSis!$AP$1:$AP$7,0)&gt;0,Grades!C333),"not valid"),IF(uSis!$AL$1=4,IFERROR(IF(MATCH(C333,uSis!$AP$9:$AP$21,0)&gt;0,Grades!C333),"not valid"),IF(C333&lt;1,"",IF(uSis!$AL$1&lt;3,IFERROR(IF(AND(C333&gt;5,C333&lt;6),ROUND(C333,0),IF(uSis!$AL$1=1,ROUND(2*C333,0)/2,ROUND(C333,1))),"not valid"),IFERROR(ROUND(C333,1),"not valid")))))))</f>
        <v>choice cell B7!</v>
      </c>
      <c r="E333" s="88" t="str">
        <f t="shared" si="4"/>
        <v/>
      </c>
      <c r="F333" s="33"/>
    </row>
    <row r="334" spans="1:6">
      <c r="A334" s="61"/>
      <c r="B334" s="27"/>
      <c r="C334" s="48"/>
      <c r="D334" s="50" t="str">
        <f>IF(uSis!$AL$1=0,IF(uSis!$AL$2=1,"choice cell B7!","keuze cel B7!"),IF(C334="","",IF(uSis!$AL$1=5,IFERROR(IF(MATCH(C334,uSis!$AP$1:$AP$7,0)&gt;0,Grades!C334),"not valid"),IF(uSis!$AL$1=4,IFERROR(IF(MATCH(C334,uSis!$AP$9:$AP$21,0)&gt;0,Grades!C334),"not valid"),IF(C334&lt;1,"",IF(uSis!$AL$1&lt;3,IFERROR(IF(AND(C334&gt;5,C334&lt;6),ROUND(C334,0),IF(uSis!$AL$1=1,ROUND(2*C334,0)/2,ROUND(C334,1))),"not valid"),IFERROR(ROUND(C334,1),"not valid")))))))</f>
        <v>choice cell B7!</v>
      </c>
      <c r="E334" s="88" t="str">
        <f t="shared" ref="E334:E397" si="5">IF(A334="","",IF(OR(LEN(A334)&lt;&gt;7,ISNUMBER(SEARCH("s",A334))),"student number incorrect and/or remove the 's'",""))</f>
        <v/>
      </c>
      <c r="F334" s="33"/>
    </row>
    <row r="335" spans="1:6">
      <c r="A335" s="61"/>
      <c r="B335" s="27"/>
      <c r="C335" s="48"/>
      <c r="D335" s="50" t="str">
        <f>IF(uSis!$AL$1=0,IF(uSis!$AL$2=1,"choice cell B7!","keuze cel B7!"),IF(C335="","",IF(uSis!$AL$1=5,IFERROR(IF(MATCH(C335,uSis!$AP$1:$AP$7,0)&gt;0,Grades!C335),"not valid"),IF(uSis!$AL$1=4,IFERROR(IF(MATCH(C335,uSis!$AP$9:$AP$21,0)&gt;0,Grades!C335),"not valid"),IF(C335&lt;1,"",IF(uSis!$AL$1&lt;3,IFERROR(IF(AND(C335&gt;5,C335&lt;6),ROUND(C335,0),IF(uSis!$AL$1=1,ROUND(2*C335,0)/2,ROUND(C335,1))),"not valid"),IFERROR(ROUND(C335,1),"not valid")))))))</f>
        <v>choice cell B7!</v>
      </c>
      <c r="E335" s="88" t="str">
        <f t="shared" si="5"/>
        <v/>
      </c>
      <c r="F335" s="33"/>
    </row>
    <row r="336" spans="1:6">
      <c r="A336" s="61"/>
      <c r="B336" s="27"/>
      <c r="C336" s="48"/>
      <c r="D336" s="50" t="str">
        <f>IF(uSis!$AL$1=0,IF(uSis!$AL$2=1,"choice cell B7!","keuze cel B7!"),IF(C336="","",IF(uSis!$AL$1=5,IFERROR(IF(MATCH(C336,uSis!$AP$1:$AP$7,0)&gt;0,Grades!C336),"not valid"),IF(uSis!$AL$1=4,IFERROR(IF(MATCH(C336,uSis!$AP$9:$AP$21,0)&gt;0,Grades!C336),"not valid"),IF(C336&lt;1,"",IF(uSis!$AL$1&lt;3,IFERROR(IF(AND(C336&gt;5,C336&lt;6),ROUND(C336,0),IF(uSis!$AL$1=1,ROUND(2*C336,0)/2,ROUND(C336,1))),"not valid"),IFERROR(ROUND(C336,1),"not valid")))))))</f>
        <v>choice cell B7!</v>
      </c>
      <c r="E336" s="88" t="str">
        <f t="shared" si="5"/>
        <v/>
      </c>
      <c r="F336" s="33"/>
    </row>
    <row r="337" spans="1:6">
      <c r="A337" s="61"/>
      <c r="B337" s="27"/>
      <c r="C337" s="48"/>
      <c r="D337" s="50" t="str">
        <f>IF(uSis!$AL$1=0,IF(uSis!$AL$2=1,"choice cell B7!","keuze cel B7!"),IF(C337="","",IF(uSis!$AL$1=5,IFERROR(IF(MATCH(C337,uSis!$AP$1:$AP$7,0)&gt;0,Grades!C337),"not valid"),IF(uSis!$AL$1=4,IFERROR(IF(MATCH(C337,uSis!$AP$9:$AP$21,0)&gt;0,Grades!C337),"not valid"),IF(C337&lt;1,"",IF(uSis!$AL$1&lt;3,IFERROR(IF(AND(C337&gt;5,C337&lt;6),ROUND(C337,0),IF(uSis!$AL$1=1,ROUND(2*C337,0)/2,ROUND(C337,1))),"not valid"),IFERROR(ROUND(C337,1),"not valid")))))))</f>
        <v>choice cell B7!</v>
      </c>
      <c r="E337" s="88" t="str">
        <f t="shared" si="5"/>
        <v/>
      </c>
      <c r="F337" s="33"/>
    </row>
    <row r="338" spans="1:6">
      <c r="A338" s="61"/>
      <c r="B338" s="27"/>
      <c r="C338" s="48"/>
      <c r="D338" s="50" t="str">
        <f>IF(uSis!$AL$1=0,IF(uSis!$AL$2=1,"choice cell B7!","keuze cel B7!"),IF(C338="","",IF(uSis!$AL$1=5,IFERROR(IF(MATCH(C338,uSis!$AP$1:$AP$7,0)&gt;0,Grades!C338),"not valid"),IF(uSis!$AL$1=4,IFERROR(IF(MATCH(C338,uSis!$AP$9:$AP$21,0)&gt;0,Grades!C338),"not valid"),IF(C338&lt;1,"",IF(uSis!$AL$1&lt;3,IFERROR(IF(AND(C338&gt;5,C338&lt;6),ROUND(C338,0),IF(uSis!$AL$1=1,ROUND(2*C338,0)/2,ROUND(C338,1))),"not valid"),IFERROR(ROUND(C338,1),"not valid")))))))</f>
        <v>choice cell B7!</v>
      </c>
      <c r="E338" s="88" t="str">
        <f t="shared" si="5"/>
        <v/>
      </c>
      <c r="F338" s="33"/>
    </row>
    <row r="339" spans="1:6">
      <c r="A339" s="61"/>
      <c r="B339" s="27"/>
      <c r="C339" s="48"/>
      <c r="D339" s="50" t="str">
        <f>IF(uSis!$AL$1=0,IF(uSis!$AL$2=1,"choice cell B7!","keuze cel B7!"),IF(C339="","",IF(uSis!$AL$1=5,IFERROR(IF(MATCH(C339,uSis!$AP$1:$AP$7,0)&gt;0,Grades!C339),"not valid"),IF(uSis!$AL$1=4,IFERROR(IF(MATCH(C339,uSis!$AP$9:$AP$21,0)&gt;0,Grades!C339),"not valid"),IF(C339&lt;1,"",IF(uSis!$AL$1&lt;3,IFERROR(IF(AND(C339&gt;5,C339&lt;6),ROUND(C339,0),IF(uSis!$AL$1=1,ROUND(2*C339,0)/2,ROUND(C339,1))),"not valid"),IFERROR(ROUND(C339,1),"not valid")))))))</f>
        <v>choice cell B7!</v>
      </c>
      <c r="E339" s="88" t="str">
        <f t="shared" si="5"/>
        <v/>
      </c>
      <c r="F339" s="33"/>
    </row>
    <row r="340" spans="1:6">
      <c r="A340" s="61"/>
      <c r="B340" s="27"/>
      <c r="C340" s="48"/>
      <c r="D340" s="50" t="str">
        <f>IF(uSis!$AL$1=0,IF(uSis!$AL$2=1,"choice cell B7!","keuze cel B7!"),IF(C340="","",IF(uSis!$AL$1=5,IFERROR(IF(MATCH(C340,uSis!$AP$1:$AP$7,0)&gt;0,Grades!C340),"not valid"),IF(uSis!$AL$1=4,IFERROR(IF(MATCH(C340,uSis!$AP$9:$AP$21,0)&gt;0,Grades!C340),"not valid"),IF(C340&lt;1,"",IF(uSis!$AL$1&lt;3,IFERROR(IF(AND(C340&gt;5,C340&lt;6),ROUND(C340,0),IF(uSis!$AL$1=1,ROUND(2*C340,0)/2,ROUND(C340,1))),"not valid"),IFERROR(ROUND(C340,1),"not valid")))))))</f>
        <v>choice cell B7!</v>
      </c>
      <c r="E340" s="88" t="str">
        <f t="shared" si="5"/>
        <v/>
      </c>
      <c r="F340" s="33"/>
    </row>
    <row r="341" spans="1:6">
      <c r="A341" s="61"/>
      <c r="B341" s="27"/>
      <c r="C341" s="48"/>
      <c r="D341" s="50" t="str">
        <f>IF(uSis!$AL$1=0,IF(uSis!$AL$2=1,"choice cell B7!","keuze cel B7!"),IF(C341="","",IF(uSis!$AL$1=5,IFERROR(IF(MATCH(C341,uSis!$AP$1:$AP$7,0)&gt;0,Grades!C341),"not valid"),IF(uSis!$AL$1=4,IFERROR(IF(MATCH(C341,uSis!$AP$9:$AP$21,0)&gt;0,Grades!C341),"not valid"),IF(C341&lt;1,"",IF(uSis!$AL$1&lt;3,IFERROR(IF(AND(C341&gt;5,C341&lt;6),ROUND(C341,0),IF(uSis!$AL$1=1,ROUND(2*C341,0)/2,ROUND(C341,1))),"not valid"),IFERROR(ROUND(C341,1),"not valid")))))))</f>
        <v>choice cell B7!</v>
      </c>
      <c r="E341" s="88" t="str">
        <f t="shared" si="5"/>
        <v/>
      </c>
      <c r="F341" s="33"/>
    </row>
    <row r="342" spans="1:6">
      <c r="A342" s="61"/>
      <c r="B342" s="27"/>
      <c r="C342" s="48"/>
      <c r="D342" s="50" t="str">
        <f>IF(uSis!$AL$1=0,IF(uSis!$AL$2=1,"choice cell B7!","keuze cel B7!"),IF(C342="","",IF(uSis!$AL$1=5,IFERROR(IF(MATCH(C342,uSis!$AP$1:$AP$7,0)&gt;0,Grades!C342),"not valid"),IF(uSis!$AL$1=4,IFERROR(IF(MATCH(C342,uSis!$AP$9:$AP$21,0)&gt;0,Grades!C342),"not valid"),IF(C342&lt;1,"",IF(uSis!$AL$1&lt;3,IFERROR(IF(AND(C342&gt;5,C342&lt;6),ROUND(C342,0),IF(uSis!$AL$1=1,ROUND(2*C342,0)/2,ROUND(C342,1))),"not valid"),IFERROR(ROUND(C342,1),"not valid")))))))</f>
        <v>choice cell B7!</v>
      </c>
      <c r="E342" s="88" t="str">
        <f t="shared" si="5"/>
        <v/>
      </c>
      <c r="F342" s="33"/>
    </row>
    <row r="343" spans="1:6">
      <c r="A343" s="61"/>
      <c r="B343" s="27"/>
      <c r="C343" s="48"/>
      <c r="D343" s="50" t="str">
        <f>IF(uSis!$AL$1=0,IF(uSis!$AL$2=1,"choice cell B7!","keuze cel B7!"),IF(C343="","",IF(uSis!$AL$1=5,IFERROR(IF(MATCH(C343,uSis!$AP$1:$AP$7,0)&gt;0,Grades!C343),"not valid"),IF(uSis!$AL$1=4,IFERROR(IF(MATCH(C343,uSis!$AP$9:$AP$21,0)&gt;0,Grades!C343),"not valid"),IF(C343&lt;1,"",IF(uSis!$AL$1&lt;3,IFERROR(IF(AND(C343&gt;5,C343&lt;6),ROUND(C343,0),IF(uSis!$AL$1=1,ROUND(2*C343,0)/2,ROUND(C343,1))),"not valid"),IFERROR(ROUND(C343,1),"not valid")))))))</f>
        <v>choice cell B7!</v>
      </c>
      <c r="E343" s="88" t="str">
        <f t="shared" si="5"/>
        <v/>
      </c>
      <c r="F343" s="33"/>
    </row>
    <row r="344" spans="1:6">
      <c r="A344" s="61"/>
      <c r="B344" s="27"/>
      <c r="C344" s="48"/>
      <c r="D344" s="50" t="str">
        <f>IF(uSis!$AL$1=0,IF(uSis!$AL$2=1,"choice cell B7!","keuze cel B7!"),IF(C344="","",IF(uSis!$AL$1=5,IFERROR(IF(MATCH(C344,uSis!$AP$1:$AP$7,0)&gt;0,Grades!C344),"not valid"),IF(uSis!$AL$1=4,IFERROR(IF(MATCH(C344,uSis!$AP$9:$AP$21,0)&gt;0,Grades!C344),"not valid"),IF(C344&lt;1,"",IF(uSis!$AL$1&lt;3,IFERROR(IF(AND(C344&gt;5,C344&lt;6),ROUND(C344,0),IF(uSis!$AL$1=1,ROUND(2*C344,0)/2,ROUND(C344,1))),"not valid"),IFERROR(ROUND(C344,1),"not valid")))))))</f>
        <v>choice cell B7!</v>
      </c>
      <c r="E344" s="88" t="str">
        <f t="shared" si="5"/>
        <v/>
      </c>
      <c r="F344" s="33"/>
    </row>
    <row r="345" spans="1:6">
      <c r="A345" s="61"/>
      <c r="B345" s="27"/>
      <c r="C345" s="48"/>
      <c r="D345" s="50" t="str">
        <f>IF(uSis!$AL$1=0,IF(uSis!$AL$2=1,"choice cell B7!","keuze cel B7!"),IF(C345="","",IF(uSis!$AL$1=5,IFERROR(IF(MATCH(C345,uSis!$AP$1:$AP$7,0)&gt;0,Grades!C345),"not valid"),IF(uSis!$AL$1=4,IFERROR(IF(MATCH(C345,uSis!$AP$9:$AP$21,0)&gt;0,Grades!C345),"not valid"),IF(C345&lt;1,"",IF(uSis!$AL$1&lt;3,IFERROR(IF(AND(C345&gt;5,C345&lt;6),ROUND(C345,0),IF(uSis!$AL$1=1,ROUND(2*C345,0)/2,ROUND(C345,1))),"not valid"),IFERROR(ROUND(C345,1),"not valid")))))))</f>
        <v>choice cell B7!</v>
      </c>
      <c r="E345" s="88" t="str">
        <f t="shared" si="5"/>
        <v/>
      </c>
      <c r="F345" s="33"/>
    </row>
    <row r="346" spans="1:6">
      <c r="A346" s="61"/>
      <c r="B346" s="27"/>
      <c r="C346" s="48"/>
      <c r="D346" s="50" t="str">
        <f>IF(uSis!$AL$1=0,IF(uSis!$AL$2=1,"choice cell B7!","keuze cel B7!"),IF(C346="","",IF(uSis!$AL$1=5,IFERROR(IF(MATCH(C346,uSis!$AP$1:$AP$7,0)&gt;0,Grades!C346),"not valid"),IF(uSis!$AL$1=4,IFERROR(IF(MATCH(C346,uSis!$AP$9:$AP$21,0)&gt;0,Grades!C346),"not valid"),IF(C346&lt;1,"",IF(uSis!$AL$1&lt;3,IFERROR(IF(AND(C346&gt;5,C346&lt;6),ROUND(C346,0),IF(uSis!$AL$1=1,ROUND(2*C346,0)/2,ROUND(C346,1))),"not valid"),IFERROR(ROUND(C346,1),"not valid")))))))</f>
        <v>choice cell B7!</v>
      </c>
      <c r="E346" s="88" t="str">
        <f t="shared" si="5"/>
        <v/>
      </c>
      <c r="F346" s="33"/>
    </row>
    <row r="347" spans="1:6">
      <c r="A347" s="61"/>
      <c r="B347" s="27"/>
      <c r="C347" s="48"/>
      <c r="D347" s="50" t="str">
        <f>IF(uSis!$AL$1=0,IF(uSis!$AL$2=1,"choice cell B7!","keuze cel B7!"),IF(C347="","",IF(uSis!$AL$1=5,IFERROR(IF(MATCH(C347,uSis!$AP$1:$AP$7,0)&gt;0,Grades!C347),"not valid"),IF(uSis!$AL$1=4,IFERROR(IF(MATCH(C347,uSis!$AP$9:$AP$21,0)&gt;0,Grades!C347),"not valid"),IF(C347&lt;1,"",IF(uSis!$AL$1&lt;3,IFERROR(IF(AND(C347&gt;5,C347&lt;6),ROUND(C347,0),IF(uSis!$AL$1=1,ROUND(2*C347,0)/2,ROUND(C347,1))),"not valid"),IFERROR(ROUND(C347,1),"not valid")))))))</f>
        <v>choice cell B7!</v>
      </c>
      <c r="E347" s="88" t="str">
        <f t="shared" si="5"/>
        <v/>
      </c>
      <c r="F347" s="33"/>
    </row>
    <row r="348" spans="1:6">
      <c r="A348" s="61"/>
      <c r="B348" s="27"/>
      <c r="C348" s="48"/>
      <c r="D348" s="50" t="str">
        <f>IF(uSis!$AL$1=0,IF(uSis!$AL$2=1,"choice cell B7!","keuze cel B7!"),IF(C348="","",IF(uSis!$AL$1=5,IFERROR(IF(MATCH(C348,uSis!$AP$1:$AP$7,0)&gt;0,Grades!C348),"not valid"),IF(uSis!$AL$1=4,IFERROR(IF(MATCH(C348,uSis!$AP$9:$AP$21,0)&gt;0,Grades!C348),"not valid"),IF(C348&lt;1,"",IF(uSis!$AL$1&lt;3,IFERROR(IF(AND(C348&gt;5,C348&lt;6),ROUND(C348,0),IF(uSis!$AL$1=1,ROUND(2*C348,0)/2,ROUND(C348,1))),"not valid"),IFERROR(ROUND(C348,1),"not valid")))))))</f>
        <v>choice cell B7!</v>
      </c>
      <c r="E348" s="88" t="str">
        <f t="shared" si="5"/>
        <v/>
      </c>
      <c r="F348" s="33"/>
    </row>
    <row r="349" spans="1:6">
      <c r="A349" s="61"/>
      <c r="B349" s="27"/>
      <c r="C349" s="48"/>
      <c r="D349" s="50" t="str">
        <f>IF(uSis!$AL$1=0,IF(uSis!$AL$2=1,"choice cell B7!","keuze cel B7!"),IF(C349="","",IF(uSis!$AL$1=5,IFERROR(IF(MATCH(C349,uSis!$AP$1:$AP$7,0)&gt;0,Grades!C349),"not valid"),IF(uSis!$AL$1=4,IFERROR(IF(MATCH(C349,uSis!$AP$9:$AP$21,0)&gt;0,Grades!C349),"not valid"),IF(C349&lt;1,"",IF(uSis!$AL$1&lt;3,IFERROR(IF(AND(C349&gt;5,C349&lt;6),ROUND(C349,0),IF(uSis!$AL$1=1,ROUND(2*C349,0)/2,ROUND(C349,1))),"not valid"),IFERROR(ROUND(C349,1),"not valid")))))))</f>
        <v>choice cell B7!</v>
      </c>
      <c r="E349" s="88" t="str">
        <f t="shared" si="5"/>
        <v/>
      </c>
      <c r="F349" s="33"/>
    </row>
    <row r="350" spans="1:6">
      <c r="A350" s="61"/>
      <c r="B350" s="27"/>
      <c r="C350" s="48"/>
      <c r="D350" s="50" t="str">
        <f>IF(uSis!$AL$1=0,IF(uSis!$AL$2=1,"choice cell B7!","keuze cel B7!"),IF(C350="","",IF(uSis!$AL$1=5,IFERROR(IF(MATCH(C350,uSis!$AP$1:$AP$7,0)&gt;0,Grades!C350),"not valid"),IF(uSis!$AL$1=4,IFERROR(IF(MATCH(C350,uSis!$AP$9:$AP$21,0)&gt;0,Grades!C350),"not valid"),IF(C350&lt;1,"",IF(uSis!$AL$1&lt;3,IFERROR(IF(AND(C350&gt;5,C350&lt;6),ROUND(C350,0),IF(uSis!$AL$1=1,ROUND(2*C350,0)/2,ROUND(C350,1))),"not valid"),IFERROR(ROUND(C350,1),"not valid")))))))</f>
        <v>choice cell B7!</v>
      </c>
      <c r="E350" s="88" t="str">
        <f t="shared" si="5"/>
        <v/>
      </c>
      <c r="F350" s="33"/>
    </row>
    <row r="351" spans="1:6">
      <c r="A351" s="61"/>
      <c r="B351" s="27"/>
      <c r="C351" s="48"/>
      <c r="D351" s="50" t="str">
        <f>IF(uSis!$AL$1=0,IF(uSis!$AL$2=1,"choice cell B7!","keuze cel B7!"),IF(C351="","",IF(uSis!$AL$1=5,IFERROR(IF(MATCH(C351,uSis!$AP$1:$AP$7,0)&gt;0,Grades!C351),"not valid"),IF(uSis!$AL$1=4,IFERROR(IF(MATCH(C351,uSis!$AP$9:$AP$21,0)&gt;0,Grades!C351),"not valid"),IF(C351&lt;1,"",IF(uSis!$AL$1&lt;3,IFERROR(IF(AND(C351&gt;5,C351&lt;6),ROUND(C351,0),IF(uSis!$AL$1=1,ROUND(2*C351,0)/2,ROUND(C351,1))),"not valid"),IFERROR(ROUND(C351,1),"not valid")))))))</f>
        <v>choice cell B7!</v>
      </c>
      <c r="E351" s="88" t="str">
        <f t="shared" si="5"/>
        <v/>
      </c>
      <c r="F351" s="33"/>
    </row>
    <row r="352" spans="1:6">
      <c r="A352" s="61"/>
      <c r="B352" s="27"/>
      <c r="C352" s="48"/>
      <c r="D352" s="50" t="str">
        <f>IF(uSis!$AL$1=0,IF(uSis!$AL$2=1,"choice cell B7!","keuze cel B7!"),IF(C352="","",IF(uSis!$AL$1=5,IFERROR(IF(MATCH(C352,uSis!$AP$1:$AP$7,0)&gt;0,Grades!C352),"not valid"),IF(uSis!$AL$1=4,IFERROR(IF(MATCH(C352,uSis!$AP$9:$AP$21,0)&gt;0,Grades!C352),"not valid"),IF(C352&lt;1,"",IF(uSis!$AL$1&lt;3,IFERROR(IF(AND(C352&gt;5,C352&lt;6),ROUND(C352,0),IF(uSis!$AL$1=1,ROUND(2*C352,0)/2,ROUND(C352,1))),"not valid"),IFERROR(ROUND(C352,1),"not valid")))))))</f>
        <v>choice cell B7!</v>
      </c>
      <c r="E352" s="88" t="str">
        <f t="shared" si="5"/>
        <v/>
      </c>
      <c r="F352" s="33"/>
    </row>
    <row r="353" spans="1:6">
      <c r="A353" s="61"/>
      <c r="B353" s="27"/>
      <c r="C353" s="48"/>
      <c r="D353" s="50" t="str">
        <f>IF(uSis!$AL$1=0,IF(uSis!$AL$2=1,"choice cell B7!","keuze cel B7!"),IF(C353="","",IF(uSis!$AL$1=5,IFERROR(IF(MATCH(C353,uSis!$AP$1:$AP$7,0)&gt;0,Grades!C353),"not valid"),IF(uSis!$AL$1=4,IFERROR(IF(MATCH(C353,uSis!$AP$9:$AP$21,0)&gt;0,Grades!C353),"not valid"),IF(C353&lt;1,"",IF(uSis!$AL$1&lt;3,IFERROR(IF(AND(C353&gt;5,C353&lt;6),ROUND(C353,0),IF(uSis!$AL$1=1,ROUND(2*C353,0)/2,ROUND(C353,1))),"not valid"),IFERROR(ROUND(C353,1),"not valid")))))))</f>
        <v>choice cell B7!</v>
      </c>
      <c r="E353" s="88" t="str">
        <f t="shared" si="5"/>
        <v/>
      </c>
      <c r="F353" s="33"/>
    </row>
    <row r="354" spans="1:6">
      <c r="A354" s="61"/>
      <c r="B354" s="27"/>
      <c r="C354" s="48"/>
      <c r="D354" s="50" t="str">
        <f>IF(uSis!$AL$1=0,IF(uSis!$AL$2=1,"choice cell B7!","keuze cel B7!"),IF(C354="","",IF(uSis!$AL$1=5,IFERROR(IF(MATCH(C354,uSis!$AP$1:$AP$7,0)&gt;0,Grades!C354),"not valid"),IF(uSis!$AL$1=4,IFERROR(IF(MATCH(C354,uSis!$AP$9:$AP$21,0)&gt;0,Grades!C354),"not valid"),IF(C354&lt;1,"",IF(uSis!$AL$1&lt;3,IFERROR(IF(AND(C354&gt;5,C354&lt;6),ROUND(C354,0),IF(uSis!$AL$1=1,ROUND(2*C354,0)/2,ROUND(C354,1))),"not valid"),IFERROR(ROUND(C354,1),"not valid")))))))</f>
        <v>choice cell B7!</v>
      </c>
      <c r="E354" s="88" t="str">
        <f t="shared" si="5"/>
        <v/>
      </c>
      <c r="F354" s="33"/>
    </row>
    <row r="355" spans="1:6">
      <c r="A355" s="61"/>
      <c r="B355" s="27"/>
      <c r="C355" s="48"/>
      <c r="D355" s="50" t="str">
        <f>IF(uSis!$AL$1=0,IF(uSis!$AL$2=1,"choice cell B7!","keuze cel B7!"),IF(C355="","",IF(uSis!$AL$1=5,IFERROR(IF(MATCH(C355,uSis!$AP$1:$AP$7,0)&gt;0,Grades!C355),"not valid"),IF(uSis!$AL$1=4,IFERROR(IF(MATCH(C355,uSis!$AP$9:$AP$21,0)&gt;0,Grades!C355),"not valid"),IF(C355&lt;1,"",IF(uSis!$AL$1&lt;3,IFERROR(IF(AND(C355&gt;5,C355&lt;6),ROUND(C355,0),IF(uSis!$AL$1=1,ROUND(2*C355,0)/2,ROUND(C355,1))),"not valid"),IFERROR(ROUND(C355,1),"not valid")))))))</f>
        <v>choice cell B7!</v>
      </c>
      <c r="E355" s="88" t="str">
        <f t="shared" si="5"/>
        <v/>
      </c>
      <c r="F355" s="33"/>
    </row>
    <row r="356" spans="1:6">
      <c r="A356" s="61"/>
      <c r="B356" s="27"/>
      <c r="C356" s="48"/>
      <c r="D356" s="50" t="str">
        <f>IF(uSis!$AL$1=0,IF(uSis!$AL$2=1,"choice cell B7!","keuze cel B7!"),IF(C356="","",IF(uSis!$AL$1=5,IFERROR(IF(MATCH(C356,uSis!$AP$1:$AP$7,0)&gt;0,Grades!C356),"not valid"),IF(uSis!$AL$1=4,IFERROR(IF(MATCH(C356,uSis!$AP$9:$AP$21,0)&gt;0,Grades!C356),"not valid"),IF(C356&lt;1,"",IF(uSis!$AL$1&lt;3,IFERROR(IF(AND(C356&gt;5,C356&lt;6),ROUND(C356,0),IF(uSis!$AL$1=1,ROUND(2*C356,0)/2,ROUND(C356,1))),"not valid"),IFERROR(ROUND(C356,1),"not valid")))))))</f>
        <v>choice cell B7!</v>
      </c>
      <c r="E356" s="88" t="str">
        <f t="shared" si="5"/>
        <v/>
      </c>
      <c r="F356" s="33"/>
    </row>
    <row r="357" spans="1:6">
      <c r="A357" s="61"/>
      <c r="B357" s="27"/>
      <c r="C357" s="48"/>
      <c r="D357" s="50" t="str">
        <f>IF(uSis!$AL$1=0,IF(uSis!$AL$2=1,"choice cell B7!","keuze cel B7!"),IF(C357="","",IF(uSis!$AL$1=5,IFERROR(IF(MATCH(C357,uSis!$AP$1:$AP$7,0)&gt;0,Grades!C357),"not valid"),IF(uSis!$AL$1=4,IFERROR(IF(MATCH(C357,uSis!$AP$9:$AP$21,0)&gt;0,Grades!C357),"not valid"),IF(C357&lt;1,"",IF(uSis!$AL$1&lt;3,IFERROR(IF(AND(C357&gt;5,C357&lt;6),ROUND(C357,0),IF(uSis!$AL$1=1,ROUND(2*C357,0)/2,ROUND(C357,1))),"not valid"),IFERROR(ROUND(C357,1),"not valid")))))))</f>
        <v>choice cell B7!</v>
      </c>
      <c r="E357" s="88" t="str">
        <f t="shared" si="5"/>
        <v/>
      </c>
      <c r="F357" s="33"/>
    </row>
    <row r="358" spans="1:6">
      <c r="A358" s="61"/>
      <c r="B358" s="27"/>
      <c r="C358" s="48"/>
      <c r="D358" s="50" t="str">
        <f>IF(uSis!$AL$1=0,IF(uSis!$AL$2=1,"choice cell B7!","keuze cel B7!"),IF(C358="","",IF(uSis!$AL$1=5,IFERROR(IF(MATCH(C358,uSis!$AP$1:$AP$7,0)&gt;0,Grades!C358),"not valid"),IF(uSis!$AL$1=4,IFERROR(IF(MATCH(C358,uSis!$AP$9:$AP$21,0)&gt;0,Grades!C358),"not valid"),IF(C358&lt;1,"",IF(uSis!$AL$1&lt;3,IFERROR(IF(AND(C358&gt;5,C358&lt;6),ROUND(C358,0),IF(uSis!$AL$1=1,ROUND(2*C358,0)/2,ROUND(C358,1))),"not valid"),IFERROR(ROUND(C358,1),"not valid")))))))</f>
        <v>choice cell B7!</v>
      </c>
      <c r="E358" s="88" t="str">
        <f t="shared" si="5"/>
        <v/>
      </c>
      <c r="F358" s="33"/>
    </row>
    <row r="359" spans="1:6">
      <c r="A359" s="61"/>
      <c r="B359" s="27"/>
      <c r="C359" s="48"/>
      <c r="D359" s="50" t="str">
        <f>IF(uSis!$AL$1=0,IF(uSis!$AL$2=1,"choice cell B7!","keuze cel B7!"),IF(C359="","",IF(uSis!$AL$1=5,IFERROR(IF(MATCH(C359,uSis!$AP$1:$AP$7,0)&gt;0,Grades!C359),"not valid"),IF(uSis!$AL$1=4,IFERROR(IF(MATCH(C359,uSis!$AP$9:$AP$21,0)&gt;0,Grades!C359),"not valid"),IF(C359&lt;1,"",IF(uSis!$AL$1&lt;3,IFERROR(IF(AND(C359&gt;5,C359&lt;6),ROUND(C359,0),IF(uSis!$AL$1=1,ROUND(2*C359,0)/2,ROUND(C359,1))),"not valid"),IFERROR(ROUND(C359,1),"not valid")))))))</f>
        <v>choice cell B7!</v>
      </c>
      <c r="E359" s="88" t="str">
        <f t="shared" si="5"/>
        <v/>
      </c>
      <c r="F359" s="33"/>
    </row>
    <row r="360" spans="1:6">
      <c r="A360" s="61"/>
      <c r="B360" s="27"/>
      <c r="C360" s="48"/>
      <c r="D360" s="50" t="str">
        <f>IF(uSis!$AL$1=0,IF(uSis!$AL$2=1,"choice cell B7!","keuze cel B7!"),IF(C360="","",IF(uSis!$AL$1=5,IFERROR(IF(MATCH(C360,uSis!$AP$1:$AP$7,0)&gt;0,Grades!C360),"not valid"),IF(uSis!$AL$1=4,IFERROR(IF(MATCH(C360,uSis!$AP$9:$AP$21,0)&gt;0,Grades!C360),"not valid"),IF(C360&lt;1,"",IF(uSis!$AL$1&lt;3,IFERROR(IF(AND(C360&gt;5,C360&lt;6),ROUND(C360,0),IF(uSis!$AL$1=1,ROUND(2*C360,0)/2,ROUND(C360,1))),"not valid"),IFERROR(ROUND(C360,1),"not valid")))))))</f>
        <v>choice cell B7!</v>
      </c>
      <c r="E360" s="88" t="str">
        <f t="shared" si="5"/>
        <v/>
      </c>
      <c r="F360" s="33"/>
    </row>
    <row r="361" spans="1:6">
      <c r="A361" s="61"/>
      <c r="B361" s="27"/>
      <c r="C361" s="48"/>
      <c r="D361" s="50" t="str">
        <f>IF(uSis!$AL$1=0,IF(uSis!$AL$2=1,"choice cell B7!","keuze cel B7!"),IF(C361="","",IF(uSis!$AL$1=5,IFERROR(IF(MATCH(C361,uSis!$AP$1:$AP$7,0)&gt;0,Grades!C361),"not valid"),IF(uSis!$AL$1=4,IFERROR(IF(MATCH(C361,uSis!$AP$9:$AP$21,0)&gt;0,Grades!C361),"not valid"),IF(C361&lt;1,"",IF(uSis!$AL$1&lt;3,IFERROR(IF(AND(C361&gt;5,C361&lt;6),ROUND(C361,0),IF(uSis!$AL$1=1,ROUND(2*C361,0)/2,ROUND(C361,1))),"not valid"),IFERROR(ROUND(C361,1),"not valid")))))))</f>
        <v>choice cell B7!</v>
      </c>
      <c r="E361" s="88" t="str">
        <f t="shared" si="5"/>
        <v/>
      </c>
      <c r="F361" s="33"/>
    </row>
    <row r="362" spans="1:6">
      <c r="A362" s="61"/>
      <c r="B362" s="27"/>
      <c r="C362" s="48"/>
      <c r="D362" s="50" t="str">
        <f>IF(uSis!$AL$1=0,IF(uSis!$AL$2=1,"choice cell B7!","keuze cel B7!"),IF(C362="","",IF(uSis!$AL$1=5,IFERROR(IF(MATCH(C362,uSis!$AP$1:$AP$7,0)&gt;0,Grades!C362),"not valid"),IF(uSis!$AL$1=4,IFERROR(IF(MATCH(C362,uSis!$AP$9:$AP$21,0)&gt;0,Grades!C362),"not valid"),IF(C362&lt;1,"",IF(uSis!$AL$1&lt;3,IFERROR(IF(AND(C362&gt;5,C362&lt;6),ROUND(C362,0),IF(uSis!$AL$1=1,ROUND(2*C362,0)/2,ROUND(C362,1))),"not valid"),IFERROR(ROUND(C362,1),"not valid")))))))</f>
        <v>choice cell B7!</v>
      </c>
      <c r="E362" s="88" t="str">
        <f t="shared" si="5"/>
        <v/>
      </c>
      <c r="F362" s="33"/>
    </row>
    <row r="363" spans="1:6">
      <c r="A363" s="61"/>
      <c r="B363" s="27"/>
      <c r="C363" s="48"/>
      <c r="D363" s="50" t="str">
        <f>IF(uSis!$AL$1=0,IF(uSis!$AL$2=1,"choice cell B7!","keuze cel B7!"),IF(C363="","",IF(uSis!$AL$1=5,IFERROR(IF(MATCH(C363,uSis!$AP$1:$AP$7,0)&gt;0,Grades!C363),"not valid"),IF(uSis!$AL$1=4,IFERROR(IF(MATCH(C363,uSis!$AP$9:$AP$21,0)&gt;0,Grades!C363),"not valid"),IF(C363&lt;1,"",IF(uSis!$AL$1&lt;3,IFERROR(IF(AND(C363&gt;5,C363&lt;6),ROUND(C363,0),IF(uSis!$AL$1=1,ROUND(2*C363,0)/2,ROUND(C363,1))),"not valid"),IFERROR(ROUND(C363,1),"not valid")))))))</f>
        <v>choice cell B7!</v>
      </c>
      <c r="E363" s="88" t="str">
        <f t="shared" si="5"/>
        <v/>
      </c>
      <c r="F363" s="33"/>
    </row>
    <row r="364" spans="1:6">
      <c r="A364" s="61"/>
      <c r="B364" s="27"/>
      <c r="C364" s="48"/>
      <c r="D364" s="50" t="str">
        <f>IF(uSis!$AL$1=0,IF(uSis!$AL$2=1,"choice cell B7!","keuze cel B7!"),IF(C364="","",IF(uSis!$AL$1=5,IFERROR(IF(MATCH(C364,uSis!$AP$1:$AP$7,0)&gt;0,Grades!C364),"not valid"),IF(uSis!$AL$1=4,IFERROR(IF(MATCH(C364,uSis!$AP$9:$AP$21,0)&gt;0,Grades!C364),"not valid"),IF(C364&lt;1,"",IF(uSis!$AL$1&lt;3,IFERROR(IF(AND(C364&gt;5,C364&lt;6),ROUND(C364,0),IF(uSis!$AL$1=1,ROUND(2*C364,0)/2,ROUND(C364,1))),"not valid"),IFERROR(ROUND(C364,1),"not valid")))))))</f>
        <v>choice cell B7!</v>
      </c>
      <c r="E364" s="88" t="str">
        <f t="shared" si="5"/>
        <v/>
      </c>
      <c r="F364" s="33"/>
    </row>
    <row r="365" spans="1:6">
      <c r="A365" s="61"/>
      <c r="B365" s="27"/>
      <c r="C365" s="48"/>
      <c r="D365" s="50" t="str">
        <f>IF(uSis!$AL$1=0,IF(uSis!$AL$2=1,"choice cell B7!","keuze cel B7!"),IF(C365="","",IF(uSis!$AL$1=5,IFERROR(IF(MATCH(C365,uSis!$AP$1:$AP$7,0)&gt;0,Grades!C365),"not valid"),IF(uSis!$AL$1=4,IFERROR(IF(MATCH(C365,uSis!$AP$9:$AP$21,0)&gt;0,Grades!C365),"not valid"),IF(C365&lt;1,"",IF(uSis!$AL$1&lt;3,IFERROR(IF(AND(C365&gt;5,C365&lt;6),ROUND(C365,0),IF(uSis!$AL$1=1,ROUND(2*C365,0)/2,ROUND(C365,1))),"not valid"),IFERROR(ROUND(C365,1),"not valid")))))))</f>
        <v>choice cell B7!</v>
      </c>
      <c r="E365" s="88" t="str">
        <f t="shared" si="5"/>
        <v/>
      </c>
      <c r="F365" s="33"/>
    </row>
    <row r="366" spans="1:6">
      <c r="A366" s="61"/>
      <c r="B366" s="27"/>
      <c r="C366" s="48"/>
      <c r="D366" s="50" t="str">
        <f>IF(uSis!$AL$1=0,IF(uSis!$AL$2=1,"choice cell B7!","keuze cel B7!"),IF(C366="","",IF(uSis!$AL$1=5,IFERROR(IF(MATCH(C366,uSis!$AP$1:$AP$7,0)&gt;0,Grades!C366),"not valid"),IF(uSis!$AL$1=4,IFERROR(IF(MATCH(C366,uSis!$AP$9:$AP$21,0)&gt;0,Grades!C366),"not valid"),IF(C366&lt;1,"",IF(uSis!$AL$1&lt;3,IFERROR(IF(AND(C366&gt;5,C366&lt;6),ROUND(C366,0),IF(uSis!$AL$1=1,ROUND(2*C366,0)/2,ROUND(C366,1))),"not valid"),IFERROR(ROUND(C366,1),"not valid")))))))</f>
        <v>choice cell B7!</v>
      </c>
      <c r="E366" s="88" t="str">
        <f t="shared" si="5"/>
        <v/>
      </c>
      <c r="F366" s="33"/>
    </row>
    <row r="367" spans="1:6">
      <c r="A367" s="61"/>
      <c r="B367" s="27"/>
      <c r="C367" s="48"/>
      <c r="D367" s="50" t="str">
        <f>IF(uSis!$AL$1=0,IF(uSis!$AL$2=1,"choice cell B7!","keuze cel B7!"),IF(C367="","",IF(uSis!$AL$1=5,IFERROR(IF(MATCH(C367,uSis!$AP$1:$AP$7,0)&gt;0,Grades!C367),"not valid"),IF(uSis!$AL$1=4,IFERROR(IF(MATCH(C367,uSis!$AP$9:$AP$21,0)&gt;0,Grades!C367),"not valid"),IF(C367&lt;1,"",IF(uSis!$AL$1&lt;3,IFERROR(IF(AND(C367&gt;5,C367&lt;6),ROUND(C367,0),IF(uSis!$AL$1=1,ROUND(2*C367,0)/2,ROUND(C367,1))),"not valid"),IFERROR(ROUND(C367,1),"not valid")))))))</f>
        <v>choice cell B7!</v>
      </c>
      <c r="E367" s="88" t="str">
        <f t="shared" si="5"/>
        <v/>
      </c>
      <c r="F367" s="33"/>
    </row>
    <row r="368" spans="1:6">
      <c r="A368" s="61"/>
      <c r="B368" s="27"/>
      <c r="C368" s="48"/>
      <c r="D368" s="50" t="str">
        <f>IF(uSis!$AL$1=0,IF(uSis!$AL$2=1,"choice cell B7!","keuze cel B7!"),IF(C368="","",IF(uSis!$AL$1=5,IFERROR(IF(MATCH(C368,uSis!$AP$1:$AP$7,0)&gt;0,Grades!C368),"not valid"),IF(uSis!$AL$1=4,IFERROR(IF(MATCH(C368,uSis!$AP$9:$AP$21,0)&gt;0,Grades!C368),"not valid"),IF(C368&lt;1,"",IF(uSis!$AL$1&lt;3,IFERROR(IF(AND(C368&gt;5,C368&lt;6),ROUND(C368,0),IF(uSis!$AL$1=1,ROUND(2*C368,0)/2,ROUND(C368,1))),"not valid"),IFERROR(ROUND(C368,1),"not valid")))))))</f>
        <v>choice cell B7!</v>
      </c>
      <c r="E368" s="88" t="str">
        <f t="shared" si="5"/>
        <v/>
      </c>
      <c r="F368" s="33"/>
    </row>
    <row r="369" spans="1:6">
      <c r="A369" s="61"/>
      <c r="B369" s="27"/>
      <c r="C369" s="48"/>
      <c r="D369" s="50" t="str">
        <f>IF(uSis!$AL$1=0,IF(uSis!$AL$2=1,"choice cell B7!","keuze cel B7!"),IF(C369="","",IF(uSis!$AL$1=5,IFERROR(IF(MATCH(C369,uSis!$AP$1:$AP$7,0)&gt;0,Grades!C369),"not valid"),IF(uSis!$AL$1=4,IFERROR(IF(MATCH(C369,uSis!$AP$9:$AP$21,0)&gt;0,Grades!C369),"not valid"),IF(C369&lt;1,"",IF(uSis!$AL$1&lt;3,IFERROR(IF(AND(C369&gt;5,C369&lt;6),ROUND(C369,0),IF(uSis!$AL$1=1,ROUND(2*C369,0)/2,ROUND(C369,1))),"not valid"),IFERROR(ROUND(C369,1),"not valid")))))))</f>
        <v>choice cell B7!</v>
      </c>
      <c r="E369" s="88" t="str">
        <f t="shared" si="5"/>
        <v/>
      </c>
      <c r="F369" s="33"/>
    </row>
    <row r="370" spans="1:6">
      <c r="A370" s="61"/>
      <c r="B370" s="27"/>
      <c r="C370" s="48"/>
      <c r="D370" s="50" t="str">
        <f>IF(uSis!$AL$1=0,IF(uSis!$AL$2=1,"choice cell B7!","keuze cel B7!"),IF(C370="","",IF(uSis!$AL$1=5,IFERROR(IF(MATCH(C370,uSis!$AP$1:$AP$7,0)&gt;0,Grades!C370),"not valid"),IF(uSis!$AL$1=4,IFERROR(IF(MATCH(C370,uSis!$AP$9:$AP$21,0)&gt;0,Grades!C370),"not valid"),IF(C370&lt;1,"",IF(uSis!$AL$1&lt;3,IFERROR(IF(AND(C370&gt;5,C370&lt;6),ROUND(C370,0),IF(uSis!$AL$1=1,ROUND(2*C370,0)/2,ROUND(C370,1))),"not valid"),IFERROR(ROUND(C370,1),"not valid")))))))</f>
        <v>choice cell B7!</v>
      </c>
      <c r="E370" s="88" t="str">
        <f t="shared" si="5"/>
        <v/>
      </c>
      <c r="F370" s="33"/>
    </row>
    <row r="371" spans="1:6">
      <c r="A371" s="61"/>
      <c r="B371" s="27"/>
      <c r="C371" s="48"/>
      <c r="D371" s="50" t="str">
        <f>IF(uSis!$AL$1=0,IF(uSis!$AL$2=1,"choice cell B7!","keuze cel B7!"),IF(C371="","",IF(uSis!$AL$1=5,IFERROR(IF(MATCH(C371,uSis!$AP$1:$AP$7,0)&gt;0,Grades!C371),"not valid"),IF(uSis!$AL$1=4,IFERROR(IF(MATCH(C371,uSis!$AP$9:$AP$21,0)&gt;0,Grades!C371),"not valid"),IF(C371&lt;1,"",IF(uSis!$AL$1&lt;3,IFERROR(IF(AND(C371&gt;5,C371&lt;6),ROUND(C371,0),IF(uSis!$AL$1=1,ROUND(2*C371,0)/2,ROUND(C371,1))),"not valid"),IFERROR(ROUND(C371,1),"not valid")))))))</f>
        <v>choice cell B7!</v>
      </c>
      <c r="E371" s="88" t="str">
        <f t="shared" si="5"/>
        <v/>
      </c>
      <c r="F371" s="33"/>
    </row>
    <row r="372" spans="1:6">
      <c r="A372" s="61"/>
      <c r="B372" s="27"/>
      <c r="C372" s="48"/>
      <c r="D372" s="50" t="str">
        <f>IF(uSis!$AL$1=0,IF(uSis!$AL$2=1,"choice cell B7!","keuze cel B7!"),IF(C372="","",IF(uSis!$AL$1=5,IFERROR(IF(MATCH(C372,uSis!$AP$1:$AP$7,0)&gt;0,Grades!C372),"not valid"),IF(uSis!$AL$1=4,IFERROR(IF(MATCH(C372,uSis!$AP$9:$AP$21,0)&gt;0,Grades!C372),"not valid"),IF(C372&lt;1,"",IF(uSis!$AL$1&lt;3,IFERROR(IF(AND(C372&gt;5,C372&lt;6),ROUND(C372,0),IF(uSis!$AL$1=1,ROUND(2*C372,0)/2,ROUND(C372,1))),"not valid"),IFERROR(ROUND(C372,1),"not valid")))))))</f>
        <v>choice cell B7!</v>
      </c>
      <c r="E372" s="88" t="str">
        <f t="shared" si="5"/>
        <v/>
      </c>
      <c r="F372" s="33"/>
    </row>
    <row r="373" spans="1:6">
      <c r="A373" s="61"/>
      <c r="B373" s="27"/>
      <c r="C373" s="48"/>
      <c r="D373" s="50" t="str">
        <f>IF(uSis!$AL$1=0,IF(uSis!$AL$2=1,"choice cell B7!","keuze cel B7!"),IF(C373="","",IF(uSis!$AL$1=5,IFERROR(IF(MATCH(C373,uSis!$AP$1:$AP$7,0)&gt;0,Grades!C373),"not valid"),IF(uSis!$AL$1=4,IFERROR(IF(MATCH(C373,uSis!$AP$9:$AP$21,0)&gt;0,Grades!C373),"not valid"),IF(C373&lt;1,"",IF(uSis!$AL$1&lt;3,IFERROR(IF(AND(C373&gt;5,C373&lt;6),ROUND(C373,0),IF(uSis!$AL$1=1,ROUND(2*C373,0)/2,ROUND(C373,1))),"not valid"),IFERROR(ROUND(C373,1),"not valid")))))))</f>
        <v>choice cell B7!</v>
      </c>
      <c r="E373" s="88" t="str">
        <f t="shared" si="5"/>
        <v/>
      </c>
      <c r="F373" s="33"/>
    </row>
    <row r="374" spans="1:6">
      <c r="A374" s="61"/>
      <c r="B374" s="27"/>
      <c r="C374" s="48"/>
      <c r="D374" s="50" t="str">
        <f>IF(uSis!$AL$1=0,IF(uSis!$AL$2=1,"choice cell B7!","keuze cel B7!"),IF(C374="","",IF(uSis!$AL$1=5,IFERROR(IF(MATCH(C374,uSis!$AP$1:$AP$7,0)&gt;0,Grades!C374),"not valid"),IF(uSis!$AL$1=4,IFERROR(IF(MATCH(C374,uSis!$AP$9:$AP$21,0)&gt;0,Grades!C374),"not valid"),IF(C374&lt;1,"",IF(uSis!$AL$1&lt;3,IFERROR(IF(AND(C374&gt;5,C374&lt;6),ROUND(C374,0),IF(uSis!$AL$1=1,ROUND(2*C374,0)/2,ROUND(C374,1))),"not valid"),IFERROR(ROUND(C374,1),"not valid")))))))</f>
        <v>choice cell B7!</v>
      </c>
      <c r="E374" s="88" t="str">
        <f t="shared" si="5"/>
        <v/>
      </c>
      <c r="F374" s="33"/>
    </row>
    <row r="375" spans="1:6">
      <c r="A375" s="61"/>
      <c r="B375" s="27"/>
      <c r="C375" s="48"/>
      <c r="D375" s="50" t="str">
        <f>IF(uSis!$AL$1=0,IF(uSis!$AL$2=1,"choice cell B7!","keuze cel B7!"),IF(C375="","",IF(uSis!$AL$1=5,IFERROR(IF(MATCH(C375,uSis!$AP$1:$AP$7,0)&gt;0,Grades!C375),"not valid"),IF(uSis!$AL$1=4,IFERROR(IF(MATCH(C375,uSis!$AP$9:$AP$21,0)&gt;0,Grades!C375),"not valid"),IF(C375&lt;1,"",IF(uSis!$AL$1&lt;3,IFERROR(IF(AND(C375&gt;5,C375&lt;6),ROUND(C375,0),IF(uSis!$AL$1=1,ROUND(2*C375,0)/2,ROUND(C375,1))),"not valid"),IFERROR(ROUND(C375,1),"not valid")))))))</f>
        <v>choice cell B7!</v>
      </c>
      <c r="E375" s="88" t="str">
        <f t="shared" si="5"/>
        <v/>
      </c>
      <c r="F375" s="33"/>
    </row>
    <row r="376" spans="1:6">
      <c r="A376" s="61"/>
      <c r="B376" s="27"/>
      <c r="C376" s="48"/>
      <c r="D376" s="50" t="str">
        <f>IF(uSis!$AL$1=0,IF(uSis!$AL$2=1,"choice cell B7!","keuze cel B7!"),IF(C376="","",IF(uSis!$AL$1=5,IFERROR(IF(MATCH(C376,uSis!$AP$1:$AP$7,0)&gt;0,Grades!C376),"not valid"),IF(uSis!$AL$1=4,IFERROR(IF(MATCH(C376,uSis!$AP$9:$AP$21,0)&gt;0,Grades!C376),"not valid"),IF(C376&lt;1,"",IF(uSis!$AL$1&lt;3,IFERROR(IF(AND(C376&gt;5,C376&lt;6),ROUND(C376,0),IF(uSis!$AL$1=1,ROUND(2*C376,0)/2,ROUND(C376,1))),"not valid"),IFERROR(ROUND(C376,1),"not valid")))))))</f>
        <v>choice cell B7!</v>
      </c>
      <c r="E376" s="88" t="str">
        <f t="shared" si="5"/>
        <v/>
      </c>
      <c r="F376" s="33"/>
    </row>
    <row r="377" spans="1:6">
      <c r="A377" s="61"/>
      <c r="B377" s="27"/>
      <c r="C377" s="48"/>
      <c r="D377" s="50" t="str">
        <f>IF(uSis!$AL$1=0,IF(uSis!$AL$2=1,"choice cell B7!","keuze cel B7!"),IF(C377="","",IF(uSis!$AL$1=5,IFERROR(IF(MATCH(C377,uSis!$AP$1:$AP$7,0)&gt;0,Grades!C377),"not valid"),IF(uSis!$AL$1=4,IFERROR(IF(MATCH(C377,uSis!$AP$9:$AP$21,0)&gt;0,Grades!C377),"not valid"),IF(C377&lt;1,"",IF(uSis!$AL$1&lt;3,IFERROR(IF(AND(C377&gt;5,C377&lt;6),ROUND(C377,0),IF(uSis!$AL$1=1,ROUND(2*C377,0)/2,ROUND(C377,1))),"not valid"),IFERROR(ROUND(C377,1),"not valid")))))))</f>
        <v>choice cell B7!</v>
      </c>
      <c r="E377" s="88" t="str">
        <f t="shared" si="5"/>
        <v/>
      </c>
      <c r="F377" s="33"/>
    </row>
    <row r="378" spans="1:6">
      <c r="A378" s="61"/>
      <c r="B378" s="27"/>
      <c r="C378" s="48"/>
      <c r="D378" s="50" t="str">
        <f>IF(uSis!$AL$1=0,IF(uSis!$AL$2=1,"choice cell B7!","keuze cel B7!"),IF(C378="","",IF(uSis!$AL$1=5,IFERROR(IF(MATCH(C378,uSis!$AP$1:$AP$7,0)&gt;0,Grades!C378),"not valid"),IF(uSis!$AL$1=4,IFERROR(IF(MATCH(C378,uSis!$AP$9:$AP$21,0)&gt;0,Grades!C378),"not valid"),IF(C378&lt;1,"",IF(uSis!$AL$1&lt;3,IFERROR(IF(AND(C378&gt;5,C378&lt;6),ROUND(C378,0),IF(uSis!$AL$1=1,ROUND(2*C378,0)/2,ROUND(C378,1))),"not valid"),IFERROR(ROUND(C378,1),"not valid")))))))</f>
        <v>choice cell B7!</v>
      </c>
      <c r="E378" s="88" t="str">
        <f t="shared" si="5"/>
        <v/>
      </c>
      <c r="F378" s="33"/>
    </row>
    <row r="379" spans="1:6">
      <c r="A379" s="61"/>
      <c r="B379" s="27"/>
      <c r="C379" s="48"/>
      <c r="D379" s="50" t="str">
        <f>IF(uSis!$AL$1=0,IF(uSis!$AL$2=1,"choice cell B7!","keuze cel B7!"),IF(C379="","",IF(uSis!$AL$1=5,IFERROR(IF(MATCH(C379,uSis!$AP$1:$AP$7,0)&gt;0,Grades!C379),"not valid"),IF(uSis!$AL$1=4,IFERROR(IF(MATCH(C379,uSis!$AP$9:$AP$21,0)&gt;0,Grades!C379),"not valid"),IF(C379&lt;1,"",IF(uSis!$AL$1&lt;3,IFERROR(IF(AND(C379&gt;5,C379&lt;6),ROUND(C379,0),IF(uSis!$AL$1=1,ROUND(2*C379,0)/2,ROUND(C379,1))),"not valid"),IFERROR(ROUND(C379,1),"not valid")))))))</f>
        <v>choice cell B7!</v>
      </c>
      <c r="E379" s="88" t="str">
        <f t="shared" si="5"/>
        <v/>
      </c>
      <c r="F379" s="33"/>
    </row>
    <row r="380" spans="1:6">
      <c r="A380" s="61"/>
      <c r="B380" s="27"/>
      <c r="C380" s="48"/>
      <c r="D380" s="50" t="str">
        <f>IF(uSis!$AL$1=0,IF(uSis!$AL$2=1,"choice cell B7!","keuze cel B7!"),IF(C380="","",IF(uSis!$AL$1=5,IFERROR(IF(MATCH(C380,uSis!$AP$1:$AP$7,0)&gt;0,Grades!C380),"not valid"),IF(uSis!$AL$1=4,IFERROR(IF(MATCH(C380,uSis!$AP$9:$AP$21,0)&gt;0,Grades!C380),"not valid"),IF(C380&lt;1,"",IF(uSis!$AL$1&lt;3,IFERROR(IF(AND(C380&gt;5,C380&lt;6),ROUND(C380,0),IF(uSis!$AL$1=1,ROUND(2*C380,0)/2,ROUND(C380,1))),"not valid"),IFERROR(ROUND(C380,1),"not valid")))))))</f>
        <v>choice cell B7!</v>
      </c>
      <c r="E380" s="88" t="str">
        <f t="shared" si="5"/>
        <v/>
      </c>
      <c r="F380" s="33"/>
    </row>
    <row r="381" spans="1:6">
      <c r="A381" s="61"/>
      <c r="B381" s="27"/>
      <c r="C381" s="48"/>
      <c r="D381" s="50" t="str">
        <f>IF(uSis!$AL$1=0,IF(uSis!$AL$2=1,"choice cell B7!","keuze cel B7!"),IF(C381="","",IF(uSis!$AL$1=5,IFERROR(IF(MATCH(C381,uSis!$AP$1:$AP$7,0)&gt;0,Grades!C381),"not valid"),IF(uSis!$AL$1=4,IFERROR(IF(MATCH(C381,uSis!$AP$9:$AP$21,0)&gt;0,Grades!C381),"not valid"),IF(C381&lt;1,"",IF(uSis!$AL$1&lt;3,IFERROR(IF(AND(C381&gt;5,C381&lt;6),ROUND(C381,0),IF(uSis!$AL$1=1,ROUND(2*C381,0)/2,ROUND(C381,1))),"not valid"),IFERROR(ROUND(C381,1),"not valid")))))))</f>
        <v>choice cell B7!</v>
      </c>
      <c r="E381" s="88" t="str">
        <f t="shared" si="5"/>
        <v/>
      </c>
      <c r="F381" s="33"/>
    </row>
    <row r="382" spans="1:6">
      <c r="A382" s="61"/>
      <c r="B382" s="27"/>
      <c r="C382" s="48"/>
      <c r="D382" s="50" t="str">
        <f>IF(uSis!$AL$1=0,IF(uSis!$AL$2=1,"choice cell B7!","keuze cel B7!"),IF(C382="","",IF(uSis!$AL$1=5,IFERROR(IF(MATCH(C382,uSis!$AP$1:$AP$7,0)&gt;0,Grades!C382),"not valid"),IF(uSis!$AL$1=4,IFERROR(IF(MATCH(C382,uSis!$AP$9:$AP$21,0)&gt;0,Grades!C382),"not valid"),IF(C382&lt;1,"",IF(uSis!$AL$1&lt;3,IFERROR(IF(AND(C382&gt;5,C382&lt;6),ROUND(C382,0),IF(uSis!$AL$1=1,ROUND(2*C382,0)/2,ROUND(C382,1))),"not valid"),IFERROR(ROUND(C382,1),"not valid")))))))</f>
        <v>choice cell B7!</v>
      </c>
      <c r="E382" s="88" t="str">
        <f t="shared" si="5"/>
        <v/>
      </c>
      <c r="F382" s="33"/>
    </row>
    <row r="383" spans="1:6">
      <c r="A383" s="61"/>
      <c r="B383" s="27"/>
      <c r="C383" s="48"/>
      <c r="D383" s="50" t="str">
        <f>IF(uSis!$AL$1=0,IF(uSis!$AL$2=1,"choice cell B7!","keuze cel B7!"),IF(C383="","",IF(uSis!$AL$1=5,IFERROR(IF(MATCH(C383,uSis!$AP$1:$AP$7,0)&gt;0,Grades!C383),"not valid"),IF(uSis!$AL$1=4,IFERROR(IF(MATCH(C383,uSis!$AP$9:$AP$21,0)&gt;0,Grades!C383),"not valid"),IF(C383&lt;1,"",IF(uSis!$AL$1&lt;3,IFERROR(IF(AND(C383&gt;5,C383&lt;6),ROUND(C383,0),IF(uSis!$AL$1=1,ROUND(2*C383,0)/2,ROUND(C383,1))),"not valid"),IFERROR(ROUND(C383,1),"not valid")))))))</f>
        <v>choice cell B7!</v>
      </c>
      <c r="E383" s="88" t="str">
        <f t="shared" si="5"/>
        <v/>
      </c>
      <c r="F383" s="33"/>
    </row>
    <row r="384" spans="1:6">
      <c r="A384" s="61"/>
      <c r="B384" s="27"/>
      <c r="C384" s="48"/>
      <c r="D384" s="50" t="str">
        <f>IF(uSis!$AL$1=0,IF(uSis!$AL$2=1,"choice cell B7!","keuze cel B7!"),IF(C384="","",IF(uSis!$AL$1=5,IFERROR(IF(MATCH(C384,uSis!$AP$1:$AP$7,0)&gt;0,Grades!C384),"not valid"),IF(uSis!$AL$1=4,IFERROR(IF(MATCH(C384,uSis!$AP$9:$AP$21,0)&gt;0,Grades!C384),"not valid"),IF(C384&lt;1,"",IF(uSis!$AL$1&lt;3,IFERROR(IF(AND(C384&gt;5,C384&lt;6),ROUND(C384,0),IF(uSis!$AL$1=1,ROUND(2*C384,0)/2,ROUND(C384,1))),"not valid"),IFERROR(ROUND(C384,1),"not valid")))))))</f>
        <v>choice cell B7!</v>
      </c>
      <c r="E384" s="88" t="str">
        <f t="shared" si="5"/>
        <v/>
      </c>
      <c r="F384" s="33"/>
    </row>
    <row r="385" spans="1:6">
      <c r="A385" s="61"/>
      <c r="B385" s="27"/>
      <c r="C385" s="48"/>
      <c r="D385" s="50" t="str">
        <f>IF(uSis!$AL$1=0,IF(uSis!$AL$2=1,"choice cell B7!","keuze cel B7!"),IF(C385="","",IF(uSis!$AL$1=5,IFERROR(IF(MATCH(C385,uSis!$AP$1:$AP$7,0)&gt;0,Grades!C385),"not valid"),IF(uSis!$AL$1=4,IFERROR(IF(MATCH(C385,uSis!$AP$9:$AP$21,0)&gt;0,Grades!C385),"not valid"),IF(C385&lt;1,"",IF(uSis!$AL$1&lt;3,IFERROR(IF(AND(C385&gt;5,C385&lt;6),ROUND(C385,0),IF(uSis!$AL$1=1,ROUND(2*C385,0)/2,ROUND(C385,1))),"not valid"),IFERROR(ROUND(C385,1),"not valid")))))))</f>
        <v>choice cell B7!</v>
      </c>
      <c r="E385" s="88" t="str">
        <f t="shared" si="5"/>
        <v/>
      </c>
      <c r="F385" s="33"/>
    </row>
    <row r="386" spans="1:6">
      <c r="A386" s="61"/>
      <c r="B386" s="27"/>
      <c r="C386" s="48"/>
      <c r="D386" s="50" t="str">
        <f>IF(uSis!$AL$1=0,IF(uSis!$AL$2=1,"choice cell B7!","keuze cel B7!"),IF(C386="","",IF(uSis!$AL$1=5,IFERROR(IF(MATCH(C386,uSis!$AP$1:$AP$7,0)&gt;0,Grades!C386),"not valid"),IF(uSis!$AL$1=4,IFERROR(IF(MATCH(C386,uSis!$AP$9:$AP$21,0)&gt;0,Grades!C386),"not valid"),IF(C386&lt;1,"",IF(uSis!$AL$1&lt;3,IFERROR(IF(AND(C386&gt;5,C386&lt;6),ROUND(C386,0),IF(uSis!$AL$1=1,ROUND(2*C386,0)/2,ROUND(C386,1))),"not valid"),IFERROR(ROUND(C386,1),"not valid")))))))</f>
        <v>choice cell B7!</v>
      </c>
      <c r="E386" s="88" t="str">
        <f t="shared" si="5"/>
        <v/>
      </c>
      <c r="F386" s="33"/>
    </row>
    <row r="387" spans="1:6">
      <c r="A387" s="61"/>
      <c r="B387" s="27"/>
      <c r="C387" s="48"/>
      <c r="D387" s="50" t="str">
        <f>IF(uSis!$AL$1=0,IF(uSis!$AL$2=1,"choice cell B7!","keuze cel B7!"),IF(C387="","",IF(uSis!$AL$1=5,IFERROR(IF(MATCH(C387,uSis!$AP$1:$AP$7,0)&gt;0,Grades!C387),"not valid"),IF(uSis!$AL$1=4,IFERROR(IF(MATCH(C387,uSis!$AP$9:$AP$21,0)&gt;0,Grades!C387),"not valid"),IF(C387&lt;1,"",IF(uSis!$AL$1&lt;3,IFERROR(IF(AND(C387&gt;5,C387&lt;6),ROUND(C387,0),IF(uSis!$AL$1=1,ROUND(2*C387,0)/2,ROUND(C387,1))),"not valid"),IFERROR(ROUND(C387,1),"not valid")))))))</f>
        <v>choice cell B7!</v>
      </c>
      <c r="E387" s="88" t="str">
        <f t="shared" si="5"/>
        <v/>
      </c>
      <c r="F387" s="33"/>
    </row>
    <row r="388" spans="1:6">
      <c r="A388" s="61"/>
      <c r="B388" s="27"/>
      <c r="C388" s="48"/>
      <c r="D388" s="50" t="str">
        <f>IF(uSis!$AL$1=0,IF(uSis!$AL$2=1,"choice cell B7!","keuze cel B7!"),IF(C388="","",IF(uSis!$AL$1=5,IFERROR(IF(MATCH(C388,uSis!$AP$1:$AP$7,0)&gt;0,Grades!C388),"not valid"),IF(uSis!$AL$1=4,IFERROR(IF(MATCH(C388,uSis!$AP$9:$AP$21,0)&gt;0,Grades!C388),"not valid"),IF(C388&lt;1,"",IF(uSis!$AL$1&lt;3,IFERROR(IF(AND(C388&gt;5,C388&lt;6),ROUND(C388,0),IF(uSis!$AL$1=1,ROUND(2*C388,0)/2,ROUND(C388,1))),"not valid"),IFERROR(ROUND(C388,1),"not valid")))))))</f>
        <v>choice cell B7!</v>
      </c>
      <c r="E388" s="88" t="str">
        <f t="shared" si="5"/>
        <v/>
      </c>
      <c r="F388" s="33"/>
    </row>
    <row r="389" spans="1:6">
      <c r="A389" s="61"/>
      <c r="B389" s="27"/>
      <c r="C389" s="48"/>
      <c r="D389" s="50" t="str">
        <f>IF(uSis!$AL$1=0,IF(uSis!$AL$2=1,"choice cell B7!","keuze cel B7!"),IF(C389="","",IF(uSis!$AL$1=5,IFERROR(IF(MATCH(C389,uSis!$AP$1:$AP$7,0)&gt;0,Grades!C389),"not valid"),IF(uSis!$AL$1=4,IFERROR(IF(MATCH(C389,uSis!$AP$9:$AP$21,0)&gt;0,Grades!C389),"not valid"),IF(C389&lt;1,"",IF(uSis!$AL$1&lt;3,IFERROR(IF(AND(C389&gt;5,C389&lt;6),ROUND(C389,0),IF(uSis!$AL$1=1,ROUND(2*C389,0)/2,ROUND(C389,1))),"not valid"),IFERROR(ROUND(C389,1),"not valid")))))))</f>
        <v>choice cell B7!</v>
      </c>
      <c r="E389" s="88" t="str">
        <f t="shared" si="5"/>
        <v/>
      </c>
      <c r="F389" s="33"/>
    </row>
    <row r="390" spans="1:6">
      <c r="A390" s="61"/>
      <c r="B390" s="27"/>
      <c r="C390" s="48"/>
      <c r="D390" s="50" t="str">
        <f>IF(uSis!$AL$1=0,IF(uSis!$AL$2=1,"choice cell B7!","keuze cel B7!"),IF(C390="","",IF(uSis!$AL$1=5,IFERROR(IF(MATCH(C390,uSis!$AP$1:$AP$7,0)&gt;0,Grades!C390),"not valid"),IF(uSis!$AL$1=4,IFERROR(IF(MATCH(C390,uSis!$AP$9:$AP$21,0)&gt;0,Grades!C390),"not valid"),IF(C390&lt;1,"",IF(uSis!$AL$1&lt;3,IFERROR(IF(AND(C390&gt;5,C390&lt;6),ROUND(C390,0),IF(uSis!$AL$1=1,ROUND(2*C390,0)/2,ROUND(C390,1))),"not valid"),IFERROR(ROUND(C390,1),"not valid")))))))</f>
        <v>choice cell B7!</v>
      </c>
      <c r="E390" s="88" t="str">
        <f t="shared" si="5"/>
        <v/>
      </c>
      <c r="F390" s="33"/>
    </row>
    <row r="391" spans="1:6">
      <c r="A391" s="61"/>
      <c r="B391" s="27"/>
      <c r="C391" s="48"/>
      <c r="D391" s="50" t="str">
        <f>IF(uSis!$AL$1=0,IF(uSis!$AL$2=1,"choice cell B7!","keuze cel B7!"),IF(C391="","",IF(uSis!$AL$1=5,IFERROR(IF(MATCH(C391,uSis!$AP$1:$AP$7,0)&gt;0,Grades!C391),"not valid"),IF(uSis!$AL$1=4,IFERROR(IF(MATCH(C391,uSis!$AP$9:$AP$21,0)&gt;0,Grades!C391),"not valid"),IF(C391&lt;1,"",IF(uSis!$AL$1&lt;3,IFERROR(IF(AND(C391&gt;5,C391&lt;6),ROUND(C391,0),IF(uSis!$AL$1=1,ROUND(2*C391,0)/2,ROUND(C391,1))),"not valid"),IFERROR(ROUND(C391,1),"not valid")))))))</f>
        <v>choice cell B7!</v>
      </c>
      <c r="E391" s="88" t="str">
        <f t="shared" si="5"/>
        <v/>
      </c>
      <c r="F391" s="33"/>
    </row>
    <row r="392" spans="1:6">
      <c r="A392" s="61"/>
      <c r="B392" s="27"/>
      <c r="C392" s="48"/>
      <c r="D392" s="50" t="str">
        <f>IF(uSis!$AL$1=0,IF(uSis!$AL$2=1,"choice cell B7!","keuze cel B7!"),IF(C392="","",IF(uSis!$AL$1=5,IFERROR(IF(MATCH(C392,uSis!$AP$1:$AP$7,0)&gt;0,Grades!C392),"not valid"),IF(uSis!$AL$1=4,IFERROR(IF(MATCH(C392,uSis!$AP$9:$AP$21,0)&gt;0,Grades!C392),"not valid"),IF(C392&lt;1,"",IF(uSis!$AL$1&lt;3,IFERROR(IF(AND(C392&gt;5,C392&lt;6),ROUND(C392,0),IF(uSis!$AL$1=1,ROUND(2*C392,0)/2,ROUND(C392,1))),"not valid"),IFERROR(ROUND(C392,1),"not valid")))))))</f>
        <v>choice cell B7!</v>
      </c>
      <c r="E392" s="88" t="str">
        <f t="shared" si="5"/>
        <v/>
      </c>
      <c r="F392" s="33"/>
    </row>
    <row r="393" spans="1:6">
      <c r="A393" s="61"/>
      <c r="B393" s="27"/>
      <c r="C393" s="48"/>
      <c r="D393" s="50" t="str">
        <f>IF(uSis!$AL$1=0,IF(uSis!$AL$2=1,"choice cell B7!","keuze cel B7!"),IF(C393="","",IF(uSis!$AL$1=5,IFERROR(IF(MATCH(C393,uSis!$AP$1:$AP$7,0)&gt;0,Grades!C393),"not valid"),IF(uSis!$AL$1=4,IFERROR(IF(MATCH(C393,uSis!$AP$9:$AP$21,0)&gt;0,Grades!C393),"not valid"),IF(C393&lt;1,"",IF(uSis!$AL$1&lt;3,IFERROR(IF(AND(C393&gt;5,C393&lt;6),ROUND(C393,0),IF(uSis!$AL$1=1,ROUND(2*C393,0)/2,ROUND(C393,1))),"not valid"),IFERROR(ROUND(C393,1),"not valid")))))))</f>
        <v>choice cell B7!</v>
      </c>
      <c r="E393" s="88" t="str">
        <f t="shared" si="5"/>
        <v/>
      </c>
      <c r="F393" s="33"/>
    </row>
    <row r="394" spans="1:6">
      <c r="A394" s="61"/>
      <c r="B394" s="27"/>
      <c r="C394" s="48"/>
      <c r="D394" s="50" t="str">
        <f>IF(uSis!$AL$1=0,IF(uSis!$AL$2=1,"choice cell B7!","keuze cel B7!"),IF(C394="","",IF(uSis!$AL$1=5,IFERROR(IF(MATCH(C394,uSis!$AP$1:$AP$7,0)&gt;0,Grades!C394),"not valid"),IF(uSis!$AL$1=4,IFERROR(IF(MATCH(C394,uSis!$AP$9:$AP$21,0)&gt;0,Grades!C394),"not valid"),IF(C394&lt;1,"",IF(uSis!$AL$1&lt;3,IFERROR(IF(AND(C394&gt;5,C394&lt;6),ROUND(C394,0),IF(uSis!$AL$1=1,ROUND(2*C394,0)/2,ROUND(C394,1))),"not valid"),IFERROR(ROUND(C394,1),"not valid")))))))</f>
        <v>choice cell B7!</v>
      </c>
      <c r="E394" s="88" t="str">
        <f t="shared" si="5"/>
        <v/>
      </c>
      <c r="F394" s="33"/>
    </row>
    <row r="395" spans="1:6">
      <c r="A395" s="61"/>
      <c r="B395" s="27"/>
      <c r="C395" s="48"/>
      <c r="D395" s="50" t="str">
        <f>IF(uSis!$AL$1=0,IF(uSis!$AL$2=1,"choice cell B7!","keuze cel B7!"),IF(C395="","",IF(uSis!$AL$1=5,IFERROR(IF(MATCH(C395,uSis!$AP$1:$AP$7,0)&gt;0,Grades!C395),"not valid"),IF(uSis!$AL$1=4,IFERROR(IF(MATCH(C395,uSis!$AP$9:$AP$21,0)&gt;0,Grades!C395),"not valid"),IF(C395&lt;1,"",IF(uSis!$AL$1&lt;3,IFERROR(IF(AND(C395&gt;5,C395&lt;6),ROUND(C395,0),IF(uSis!$AL$1=1,ROUND(2*C395,0)/2,ROUND(C395,1))),"not valid"),IFERROR(ROUND(C395,1),"not valid")))))))</f>
        <v>choice cell B7!</v>
      </c>
      <c r="E395" s="88" t="str">
        <f t="shared" si="5"/>
        <v/>
      </c>
      <c r="F395" s="33"/>
    </row>
    <row r="396" spans="1:6">
      <c r="A396" s="61"/>
      <c r="B396" s="27"/>
      <c r="C396" s="48"/>
      <c r="D396" s="50" t="str">
        <f>IF(uSis!$AL$1=0,IF(uSis!$AL$2=1,"choice cell B7!","keuze cel B7!"),IF(C396="","",IF(uSis!$AL$1=5,IFERROR(IF(MATCH(C396,uSis!$AP$1:$AP$7,0)&gt;0,Grades!C396),"not valid"),IF(uSis!$AL$1=4,IFERROR(IF(MATCH(C396,uSis!$AP$9:$AP$21,0)&gt;0,Grades!C396),"not valid"),IF(C396&lt;1,"",IF(uSis!$AL$1&lt;3,IFERROR(IF(AND(C396&gt;5,C396&lt;6),ROUND(C396,0),IF(uSis!$AL$1=1,ROUND(2*C396,0)/2,ROUND(C396,1))),"not valid"),IFERROR(ROUND(C396,1),"not valid")))))))</f>
        <v>choice cell B7!</v>
      </c>
      <c r="E396" s="88" t="str">
        <f t="shared" si="5"/>
        <v/>
      </c>
      <c r="F396" s="33"/>
    </row>
    <row r="397" spans="1:6">
      <c r="A397" s="61"/>
      <c r="B397" s="27"/>
      <c r="C397" s="48"/>
      <c r="D397" s="50" t="str">
        <f>IF(uSis!$AL$1=0,IF(uSis!$AL$2=1,"choice cell B7!","keuze cel B7!"),IF(C397="","",IF(uSis!$AL$1=5,IFERROR(IF(MATCH(C397,uSis!$AP$1:$AP$7,0)&gt;0,Grades!C397),"not valid"),IF(uSis!$AL$1=4,IFERROR(IF(MATCH(C397,uSis!$AP$9:$AP$21,0)&gt;0,Grades!C397),"not valid"),IF(C397&lt;1,"",IF(uSis!$AL$1&lt;3,IFERROR(IF(AND(C397&gt;5,C397&lt;6),ROUND(C397,0),IF(uSis!$AL$1=1,ROUND(2*C397,0)/2,ROUND(C397,1))),"not valid"),IFERROR(ROUND(C397,1),"not valid")))))))</f>
        <v>choice cell B7!</v>
      </c>
      <c r="E397" s="88" t="str">
        <f t="shared" si="5"/>
        <v/>
      </c>
      <c r="F397" s="33"/>
    </row>
    <row r="398" spans="1:6">
      <c r="A398" s="61"/>
      <c r="B398" s="27"/>
      <c r="C398" s="48"/>
      <c r="D398" s="50" t="str">
        <f>IF(uSis!$AL$1=0,IF(uSis!$AL$2=1,"choice cell B7!","keuze cel B7!"),IF(C398="","",IF(uSis!$AL$1=5,IFERROR(IF(MATCH(C398,uSis!$AP$1:$AP$7,0)&gt;0,Grades!C398),"not valid"),IF(uSis!$AL$1=4,IFERROR(IF(MATCH(C398,uSis!$AP$9:$AP$21,0)&gt;0,Grades!C398),"not valid"),IF(C398&lt;1,"",IF(uSis!$AL$1&lt;3,IFERROR(IF(AND(C398&gt;5,C398&lt;6),ROUND(C398,0),IF(uSis!$AL$1=1,ROUND(2*C398,0)/2,ROUND(C398,1))),"not valid"),IFERROR(ROUND(C398,1),"not valid")))))))</f>
        <v>choice cell B7!</v>
      </c>
      <c r="E398" s="88" t="str">
        <f t="shared" ref="E398:E461" si="6">IF(A398="","",IF(OR(LEN(A398)&lt;&gt;7,ISNUMBER(SEARCH("s",A398))),"student number incorrect and/or remove the 's'",""))</f>
        <v/>
      </c>
      <c r="F398" s="33"/>
    </row>
    <row r="399" spans="1:6">
      <c r="A399" s="61"/>
      <c r="B399" s="27"/>
      <c r="C399" s="48"/>
      <c r="D399" s="50" t="str">
        <f>IF(uSis!$AL$1=0,IF(uSis!$AL$2=1,"choice cell B7!","keuze cel B7!"),IF(C399="","",IF(uSis!$AL$1=5,IFERROR(IF(MATCH(C399,uSis!$AP$1:$AP$7,0)&gt;0,Grades!C399),"not valid"),IF(uSis!$AL$1=4,IFERROR(IF(MATCH(C399,uSis!$AP$9:$AP$21,0)&gt;0,Grades!C399),"not valid"),IF(C399&lt;1,"",IF(uSis!$AL$1&lt;3,IFERROR(IF(AND(C399&gt;5,C399&lt;6),ROUND(C399,0),IF(uSis!$AL$1=1,ROUND(2*C399,0)/2,ROUND(C399,1))),"not valid"),IFERROR(ROUND(C399,1),"not valid")))))))</f>
        <v>choice cell B7!</v>
      </c>
      <c r="E399" s="88" t="str">
        <f t="shared" si="6"/>
        <v/>
      </c>
      <c r="F399" s="33"/>
    </row>
    <row r="400" spans="1:6">
      <c r="A400" s="61"/>
      <c r="B400" s="27"/>
      <c r="C400" s="48"/>
      <c r="D400" s="50" t="str">
        <f>IF(uSis!$AL$1=0,IF(uSis!$AL$2=1,"choice cell B7!","keuze cel B7!"),IF(C400="","",IF(uSis!$AL$1=5,IFERROR(IF(MATCH(C400,uSis!$AP$1:$AP$7,0)&gt;0,Grades!C400),"not valid"),IF(uSis!$AL$1=4,IFERROR(IF(MATCH(C400,uSis!$AP$9:$AP$21,0)&gt;0,Grades!C400),"not valid"),IF(C400&lt;1,"",IF(uSis!$AL$1&lt;3,IFERROR(IF(AND(C400&gt;5,C400&lt;6),ROUND(C400,0),IF(uSis!$AL$1=1,ROUND(2*C400,0)/2,ROUND(C400,1))),"not valid"),IFERROR(ROUND(C400,1),"not valid")))))))</f>
        <v>choice cell B7!</v>
      </c>
      <c r="E400" s="88" t="str">
        <f t="shared" si="6"/>
        <v/>
      </c>
      <c r="F400" s="33"/>
    </row>
    <row r="401" spans="1:6">
      <c r="A401" s="61"/>
      <c r="B401" s="27"/>
      <c r="C401" s="48"/>
      <c r="D401" s="50" t="str">
        <f>IF(uSis!$AL$1=0,IF(uSis!$AL$2=1,"choice cell B7!","keuze cel B7!"),IF(C401="","",IF(uSis!$AL$1=5,IFERROR(IF(MATCH(C401,uSis!$AP$1:$AP$7,0)&gt;0,Grades!C401),"not valid"),IF(uSis!$AL$1=4,IFERROR(IF(MATCH(C401,uSis!$AP$9:$AP$21,0)&gt;0,Grades!C401),"not valid"),IF(C401&lt;1,"",IF(uSis!$AL$1&lt;3,IFERROR(IF(AND(C401&gt;5,C401&lt;6),ROUND(C401,0),IF(uSis!$AL$1=1,ROUND(2*C401,0)/2,ROUND(C401,1))),"not valid"),IFERROR(ROUND(C401,1),"not valid")))))))</f>
        <v>choice cell B7!</v>
      </c>
      <c r="E401" s="88" t="str">
        <f t="shared" si="6"/>
        <v/>
      </c>
      <c r="F401" s="33"/>
    </row>
    <row r="402" spans="1:6">
      <c r="A402" s="61"/>
      <c r="B402" s="27"/>
      <c r="C402" s="48"/>
      <c r="D402" s="50" t="str">
        <f>IF(uSis!$AL$1=0,IF(uSis!$AL$2=1,"choice cell B7!","keuze cel B7!"),IF(C402="","",IF(uSis!$AL$1=5,IFERROR(IF(MATCH(C402,uSis!$AP$1:$AP$7,0)&gt;0,Grades!C402),"not valid"),IF(uSis!$AL$1=4,IFERROR(IF(MATCH(C402,uSis!$AP$9:$AP$21,0)&gt;0,Grades!C402),"not valid"),IF(C402&lt;1,"",IF(uSis!$AL$1&lt;3,IFERROR(IF(AND(C402&gt;5,C402&lt;6),ROUND(C402,0),IF(uSis!$AL$1=1,ROUND(2*C402,0)/2,ROUND(C402,1))),"not valid"),IFERROR(ROUND(C402,1),"not valid")))))))</f>
        <v>choice cell B7!</v>
      </c>
      <c r="E402" s="88" t="str">
        <f t="shared" si="6"/>
        <v/>
      </c>
      <c r="F402" s="33"/>
    </row>
    <row r="403" spans="1:6">
      <c r="A403" s="61"/>
      <c r="B403" s="27"/>
      <c r="C403" s="48"/>
      <c r="D403" s="50" t="str">
        <f>IF(uSis!$AL$1=0,IF(uSis!$AL$2=1,"choice cell B7!","keuze cel B7!"),IF(C403="","",IF(uSis!$AL$1=5,IFERROR(IF(MATCH(C403,uSis!$AP$1:$AP$7,0)&gt;0,Grades!C403),"not valid"),IF(uSis!$AL$1=4,IFERROR(IF(MATCH(C403,uSis!$AP$9:$AP$21,0)&gt;0,Grades!C403),"not valid"),IF(C403&lt;1,"",IF(uSis!$AL$1&lt;3,IFERROR(IF(AND(C403&gt;5,C403&lt;6),ROUND(C403,0),IF(uSis!$AL$1=1,ROUND(2*C403,0)/2,ROUND(C403,1))),"not valid"),IFERROR(ROUND(C403,1),"not valid")))))))</f>
        <v>choice cell B7!</v>
      </c>
      <c r="E403" s="88" t="str">
        <f t="shared" si="6"/>
        <v/>
      </c>
      <c r="F403" s="33"/>
    </row>
    <row r="404" spans="1:6">
      <c r="A404" s="61"/>
      <c r="B404" s="27"/>
      <c r="C404" s="48"/>
      <c r="D404" s="50" t="str">
        <f>IF(uSis!$AL$1=0,IF(uSis!$AL$2=1,"choice cell B7!","keuze cel B7!"),IF(C404="","",IF(uSis!$AL$1=5,IFERROR(IF(MATCH(C404,uSis!$AP$1:$AP$7,0)&gt;0,Grades!C404),"not valid"),IF(uSis!$AL$1=4,IFERROR(IF(MATCH(C404,uSis!$AP$9:$AP$21,0)&gt;0,Grades!C404),"not valid"),IF(C404&lt;1,"",IF(uSis!$AL$1&lt;3,IFERROR(IF(AND(C404&gt;5,C404&lt;6),ROUND(C404,0),IF(uSis!$AL$1=1,ROUND(2*C404,0)/2,ROUND(C404,1))),"not valid"),IFERROR(ROUND(C404,1),"not valid")))))))</f>
        <v>choice cell B7!</v>
      </c>
      <c r="E404" s="88" t="str">
        <f t="shared" si="6"/>
        <v/>
      </c>
      <c r="F404" s="33"/>
    </row>
    <row r="405" spans="1:6">
      <c r="A405" s="61"/>
      <c r="B405" s="27"/>
      <c r="C405" s="48"/>
      <c r="D405" s="50" t="str">
        <f>IF(uSis!$AL$1=0,IF(uSis!$AL$2=1,"choice cell B7!","keuze cel B7!"),IF(C405="","",IF(uSis!$AL$1=5,IFERROR(IF(MATCH(C405,uSis!$AP$1:$AP$7,0)&gt;0,Grades!C405),"not valid"),IF(uSis!$AL$1=4,IFERROR(IF(MATCH(C405,uSis!$AP$9:$AP$21,0)&gt;0,Grades!C405),"not valid"),IF(C405&lt;1,"",IF(uSis!$AL$1&lt;3,IFERROR(IF(AND(C405&gt;5,C405&lt;6),ROUND(C405,0),IF(uSis!$AL$1=1,ROUND(2*C405,0)/2,ROUND(C405,1))),"not valid"),IFERROR(ROUND(C405,1),"not valid")))))))</f>
        <v>choice cell B7!</v>
      </c>
      <c r="E405" s="88" t="str">
        <f t="shared" si="6"/>
        <v/>
      </c>
      <c r="F405" s="33"/>
    </row>
    <row r="406" spans="1:6">
      <c r="A406" s="61"/>
      <c r="B406" s="27"/>
      <c r="C406" s="48"/>
      <c r="D406" s="50" t="str">
        <f>IF(uSis!$AL$1=0,IF(uSis!$AL$2=1,"choice cell B7!","keuze cel B7!"),IF(C406="","",IF(uSis!$AL$1=5,IFERROR(IF(MATCH(C406,uSis!$AP$1:$AP$7,0)&gt;0,Grades!C406),"not valid"),IF(uSis!$AL$1=4,IFERROR(IF(MATCH(C406,uSis!$AP$9:$AP$21,0)&gt;0,Grades!C406),"not valid"),IF(C406&lt;1,"",IF(uSis!$AL$1&lt;3,IFERROR(IF(AND(C406&gt;5,C406&lt;6),ROUND(C406,0),IF(uSis!$AL$1=1,ROUND(2*C406,0)/2,ROUND(C406,1))),"not valid"),IFERROR(ROUND(C406,1),"not valid")))))))</f>
        <v>choice cell B7!</v>
      </c>
      <c r="E406" s="88" t="str">
        <f t="shared" si="6"/>
        <v/>
      </c>
      <c r="F406" s="33"/>
    </row>
    <row r="407" spans="1:6">
      <c r="A407" s="61"/>
      <c r="B407" s="27"/>
      <c r="C407" s="48"/>
      <c r="D407" s="50" t="str">
        <f>IF(uSis!$AL$1=0,IF(uSis!$AL$2=1,"choice cell B7!","keuze cel B7!"),IF(C407="","",IF(uSis!$AL$1=5,IFERROR(IF(MATCH(C407,uSis!$AP$1:$AP$7,0)&gt;0,Grades!C407),"not valid"),IF(uSis!$AL$1=4,IFERROR(IF(MATCH(C407,uSis!$AP$9:$AP$21,0)&gt;0,Grades!C407),"not valid"),IF(C407&lt;1,"",IF(uSis!$AL$1&lt;3,IFERROR(IF(AND(C407&gt;5,C407&lt;6),ROUND(C407,0),IF(uSis!$AL$1=1,ROUND(2*C407,0)/2,ROUND(C407,1))),"not valid"),IFERROR(ROUND(C407,1),"not valid")))))))</f>
        <v>choice cell B7!</v>
      </c>
      <c r="E407" s="88" t="str">
        <f t="shared" si="6"/>
        <v/>
      </c>
      <c r="F407" s="33"/>
    </row>
    <row r="408" spans="1:6">
      <c r="A408" s="61"/>
      <c r="B408" s="27"/>
      <c r="C408" s="48"/>
      <c r="D408" s="50" t="str">
        <f>IF(uSis!$AL$1=0,IF(uSis!$AL$2=1,"choice cell B7!","keuze cel B7!"),IF(C408="","",IF(uSis!$AL$1=5,IFERROR(IF(MATCH(C408,uSis!$AP$1:$AP$7,0)&gt;0,Grades!C408),"not valid"),IF(uSis!$AL$1=4,IFERROR(IF(MATCH(C408,uSis!$AP$9:$AP$21,0)&gt;0,Grades!C408),"not valid"),IF(C408&lt;1,"",IF(uSis!$AL$1&lt;3,IFERROR(IF(AND(C408&gt;5,C408&lt;6),ROUND(C408,0),IF(uSis!$AL$1=1,ROUND(2*C408,0)/2,ROUND(C408,1))),"not valid"),IFERROR(ROUND(C408,1),"not valid")))))))</f>
        <v>choice cell B7!</v>
      </c>
      <c r="E408" s="88" t="str">
        <f t="shared" si="6"/>
        <v/>
      </c>
      <c r="F408" s="33"/>
    </row>
    <row r="409" spans="1:6">
      <c r="A409" s="61"/>
      <c r="B409" s="27"/>
      <c r="C409" s="48"/>
      <c r="D409" s="50" t="str">
        <f>IF(uSis!$AL$1=0,IF(uSis!$AL$2=1,"choice cell B7!","keuze cel B7!"),IF(C409="","",IF(uSis!$AL$1=5,IFERROR(IF(MATCH(C409,uSis!$AP$1:$AP$7,0)&gt;0,Grades!C409),"not valid"),IF(uSis!$AL$1=4,IFERROR(IF(MATCH(C409,uSis!$AP$9:$AP$21,0)&gt;0,Grades!C409),"not valid"),IF(C409&lt;1,"",IF(uSis!$AL$1&lt;3,IFERROR(IF(AND(C409&gt;5,C409&lt;6),ROUND(C409,0),IF(uSis!$AL$1=1,ROUND(2*C409,0)/2,ROUND(C409,1))),"not valid"),IFERROR(ROUND(C409,1),"not valid")))))))</f>
        <v>choice cell B7!</v>
      </c>
      <c r="E409" s="88" t="str">
        <f t="shared" si="6"/>
        <v/>
      </c>
      <c r="F409" s="33"/>
    </row>
    <row r="410" spans="1:6">
      <c r="A410" s="61"/>
      <c r="B410" s="27"/>
      <c r="C410" s="48"/>
      <c r="D410" s="50" t="str">
        <f>IF(uSis!$AL$1=0,IF(uSis!$AL$2=1,"choice cell B7!","keuze cel B7!"),IF(C410="","",IF(uSis!$AL$1=5,IFERROR(IF(MATCH(C410,uSis!$AP$1:$AP$7,0)&gt;0,Grades!C410),"not valid"),IF(uSis!$AL$1=4,IFERROR(IF(MATCH(C410,uSis!$AP$9:$AP$21,0)&gt;0,Grades!C410),"not valid"),IF(C410&lt;1,"",IF(uSis!$AL$1&lt;3,IFERROR(IF(AND(C410&gt;5,C410&lt;6),ROUND(C410,0),IF(uSis!$AL$1=1,ROUND(2*C410,0)/2,ROUND(C410,1))),"not valid"),IFERROR(ROUND(C410,1),"not valid")))))))</f>
        <v>choice cell B7!</v>
      </c>
      <c r="E410" s="88" t="str">
        <f t="shared" si="6"/>
        <v/>
      </c>
      <c r="F410" s="33"/>
    </row>
    <row r="411" spans="1:6">
      <c r="A411" s="61"/>
      <c r="B411" s="27"/>
      <c r="C411" s="48"/>
      <c r="D411" s="50" t="str">
        <f>IF(uSis!$AL$1=0,IF(uSis!$AL$2=1,"choice cell B7!","keuze cel B7!"),IF(C411="","",IF(uSis!$AL$1=5,IFERROR(IF(MATCH(C411,uSis!$AP$1:$AP$7,0)&gt;0,Grades!C411),"not valid"),IF(uSis!$AL$1=4,IFERROR(IF(MATCH(C411,uSis!$AP$9:$AP$21,0)&gt;0,Grades!C411),"not valid"),IF(C411&lt;1,"",IF(uSis!$AL$1&lt;3,IFERROR(IF(AND(C411&gt;5,C411&lt;6),ROUND(C411,0),IF(uSis!$AL$1=1,ROUND(2*C411,0)/2,ROUND(C411,1))),"not valid"),IFERROR(ROUND(C411,1),"not valid")))))))</f>
        <v>choice cell B7!</v>
      </c>
      <c r="E411" s="88" t="str">
        <f t="shared" si="6"/>
        <v/>
      </c>
      <c r="F411" s="33"/>
    </row>
    <row r="412" spans="1:6">
      <c r="A412" s="61"/>
      <c r="B412" s="27"/>
      <c r="C412" s="48"/>
      <c r="D412" s="50" t="str">
        <f>IF(uSis!$AL$1=0,IF(uSis!$AL$2=1,"choice cell B7!","keuze cel B7!"),IF(C412="","",IF(uSis!$AL$1=5,IFERROR(IF(MATCH(C412,uSis!$AP$1:$AP$7,0)&gt;0,Grades!C412),"not valid"),IF(uSis!$AL$1=4,IFERROR(IF(MATCH(C412,uSis!$AP$9:$AP$21,0)&gt;0,Grades!C412),"not valid"),IF(C412&lt;1,"",IF(uSis!$AL$1&lt;3,IFERROR(IF(AND(C412&gt;5,C412&lt;6),ROUND(C412,0),IF(uSis!$AL$1=1,ROUND(2*C412,0)/2,ROUND(C412,1))),"not valid"),IFERROR(ROUND(C412,1),"not valid")))))))</f>
        <v>choice cell B7!</v>
      </c>
      <c r="E412" s="88" t="str">
        <f t="shared" si="6"/>
        <v/>
      </c>
      <c r="F412" s="33"/>
    </row>
    <row r="413" spans="1:6">
      <c r="A413" s="61"/>
      <c r="B413" s="27"/>
      <c r="C413" s="48"/>
      <c r="D413" s="50" t="str">
        <f>IF(uSis!$AL$1=0,IF(uSis!$AL$2=1,"choice cell B7!","keuze cel B7!"),IF(C413="","",IF(uSis!$AL$1=5,IFERROR(IF(MATCH(C413,uSis!$AP$1:$AP$7,0)&gt;0,Grades!C413),"not valid"),IF(uSis!$AL$1=4,IFERROR(IF(MATCH(C413,uSis!$AP$9:$AP$21,0)&gt;0,Grades!C413),"not valid"),IF(C413&lt;1,"",IF(uSis!$AL$1&lt;3,IFERROR(IF(AND(C413&gt;5,C413&lt;6),ROUND(C413,0),IF(uSis!$AL$1=1,ROUND(2*C413,0)/2,ROUND(C413,1))),"not valid"),IFERROR(ROUND(C413,1),"not valid")))))))</f>
        <v>choice cell B7!</v>
      </c>
      <c r="E413" s="88" t="str">
        <f t="shared" si="6"/>
        <v/>
      </c>
      <c r="F413" s="33"/>
    </row>
    <row r="414" spans="1:6">
      <c r="A414" s="61"/>
      <c r="B414" s="27"/>
      <c r="C414" s="48"/>
      <c r="D414" s="50" t="str">
        <f>IF(uSis!$AL$1=0,IF(uSis!$AL$2=1,"choice cell B7!","keuze cel B7!"),IF(C414="","",IF(uSis!$AL$1=5,IFERROR(IF(MATCH(C414,uSis!$AP$1:$AP$7,0)&gt;0,Grades!C414),"not valid"),IF(uSis!$AL$1=4,IFERROR(IF(MATCH(C414,uSis!$AP$9:$AP$21,0)&gt;0,Grades!C414),"not valid"),IF(C414&lt;1,"",IF(uSis!$AL$1&lt;3,IFERROR(IF(AND(C414&gt;5,C414&lt;6),ROUND(C414,0),IF(uSis!$AL$1=1,ROUND(2*C414,0)/2,ROUND(C414,1))),"not valid"),IFERROR(ROUND(C414,1),"not valid")))))))</f>
        <v>choice cell B7!</v>
      </c>
      <c r="E414" s="88" t="str">
        <f t="shared" si="6"/>
        <v/>
      </c>
      <c r="F414" s="33"/>
    </row>
    <row r="415" spans="1:6">
      <c r="A415" s="61"/>
      <c r="B415" s="27"/>
      <c r="C415" s="48"/>
      <c r="D415" s="50" t="str">
        <f>IF(uSis!$AL$1=0,IF(uSis!$AL$2=1,"choice cell B7!","keuze cel B7!"),IF(C415="","",IF(uSis!$AL$1=5,IFERROR(IF(MATCH(C415,uSis!$AP$1:$AP$7,0)&gt;0,Grades!C415),"not valid"),IF(uSis!$AL$1=4,IFERROR(IF(MATCH(C415,uSis!$AP$9:$AP$21,0)&gt;0,Grades!C415),"not valid"),IF(C415&lt;1,"",IF(uSis!$AL$1&lt;3,IFERROR(IF(AND(C415&gt;5,C415&lt;6),ROUND(C415,0),IF(uSis!$AL$1=1,ROUND(2*C415,0)/2,ROUND(C415,1))),"not valid"),IFERROR(ROUND(C415,1),"not valid")))))))</f>
        <v>choice cell B7!</v>
      </c>
      <c r="E415" s="88" t="str">
        <f t="shared" si="6"/>
        <v/>
      </c>
      <c r="F415" s="33"/>
    </row>
    <row r="416" spans="1:6">
      <c r="A416" s="61"/>
      <c r="B416" s="27"/>
      <c r="C416" s="48"/>
      <c r="D416" s="50" t="str">
        <f>IF(uSis!$AL$1=0,IF(uSis!$AL$2=1,"choice cell B7!","keuze cel B7!"),IF(C416="","",IF(uSis!$AL$1=5,IFERROR(IF(MATCH(C416,uSis!$AP$1:$AP$7,0)&gt;0,Grades!C416),"not valid"),IF(uSis!$AL$1=4,IFERROR(IF(MATCH(C416,uSis!$AP$9:$AP$21,0)&gt;0,Grades!C416),"not valid"),IF(C416&lt;1,"",IF(uSis!$AL$1&lt;3,IFERROR(IF(AND(C416&gt;5,C416&lt;6),ROUND(C416,0),IF(uSis!$AL$1=1,ROUND(2*C416,0)/2,ROUND(C416,1))),"not valid"),IFERROR(ROUND(C416,1),"not valid")))))))</f>
        <v>choice cell B7!</v>
      </c>
      <c r="E416" s="88" t="str">
        <f t="shared" si="6"/>
        <v/>
      </c>
      <c r="F416" s="33"/>
    </row>
    <row r="417" spans="1:6">
      <c r="A417" s="61"/>
      <c r="B417" s="27"/>
      <c r="C417" s="48"/>
      <c r="D417" s="50" t="str">
        <f>IF(uSis!$AL$1=0,IF(uSis!$AL$2=1,"choice cell B7!","keuze cel B7!"),IF(C417="","",IF(uSis!$AL$1=5,IFERROR(IF(MATCH(C417,uSis!$AP$1:$AP$7,0)&gt;0,Grades!C417),"not valid"),IF(uSis!$AL$1=4,IFERROR(IF(MATCH(C417,uSis!$AP$9:$AP$21,0)&gt;0,Grades!C417),"not valid"),IF(C417&lt;1,"",IF(uSis!$AL$1&lt;3,IFERROR(IF(AND(C417&gt;5,C417&lt;6),ROUND(C417,0),IF(uSis!$AL$1=1,ROUND(2*C417,0)/2,ROUND(C417,1))),"not valid"),IFERROR(ROUND(C417,1),"not valid")))))))</f>
        <v>choice cell B7!</v>
      </c>
      <c r="E417" s="88" t="str">
        <f t="shared" si="6"/>
        <v/>
      </c>
      <c r="F417" s="33"/>
    </row>
    <row r="418" spans="1:6">
      <c r="A418" s="61"/>
      <c r="B418" s="27"/>
      <c r="C418" s="48"/>
      <c r="D418" s="50" t="str">
        <f>IF(uSis!$AL$1=0,IF(uSis!$AL$2=1,"choice cell B7!","keuze cel B7!"),IF(C418="","",IF(uSis!$AL$1=5,IFERROR(IF(MATCH(C418,uSis!$AP$1:$AP$7,0)&gt;0,Grades!C418),"not valid"),IF(uSis!$AL$1=4,IFERROR(IF(MATCH(C418,uSis!$AP$9:$AP$21,0)&gt;0,Grades!C418),"not valid"),IF(C418&lt;1,"",IF(uSis!$AL$1&lt;3,IFERROR(IF(AND(C418&gt;5,C418&lt;6),ROUND(C418,0),IF(uSis!$AL$1=1,ROUND(2*C418,0)/2,ROUND(C418,1))),"not valid"),IFERROR(ROUND(C418,1),"not valid")))))))</f>
        <v>choice cell B7!</v>
      </c>
      <c r="E418" s="88" t="str">
        <f t="shared" si="6"/>
        <v/>
      </c>
      <c r="F418" s="33"/>
    </row>
    <row r="419" spans="1:6">
      <c r="A419" s="61"/>
      <c r="B419" s="27"/>
      <c r="C419" s="48"/>
      <c r="D419" s="50" t="str">
        <f>IF(uSis!$AL$1=0,IF(uSis!$AL$2=1,"choice cell B7!","keuze cel B7!"),IF(C419="","",IF(uSis!$AL$1=5,IFERROR(IF(MATCH(C419,uSis!$AP$1:$AP$7,0)&gt;0,Grades!C419),"not valid"),IF(uSis!$AL$1=4,IFERROR(IF(MATCH(C419,uSis!$AP$9:$AP$21,0)&gt;0,Grades!C419),"not valid"),IF(C419&lt;1,"",IF(uSis!$AL$1&lt;3,IFERROR(IF(AND(C419&gt;5,C419&lt;6),ROUND(C419,0),IF(uSis!$AL$1=1,ROUND(2*C419,0)/2,ROUND(C419,1))),"not valid"),IFERROR(ROUND(C419,1),"not valid")))))))</f>
        <v>choice cell B7!</v>
      </c>
      <c r="E419" s="88" t="str">
        <f t="shared" si="6"/>
        <v/>
      </c>
      <c r="F419" s="33"/>
    </row>
    <row r="420" spans="1:6">
      <c r="A420" s="61"/>
      <c r="B420" s="27"/>
      <c r="C420" s="48"/>
      <c r="D420" s="50" t="str">
        <f>IF(uSis!$AL$1=0,IF(uSis!$AL$2=1,"choice cell B7!","keuze cel B7!"),IF(C420="","",IF(uSis!$AL$1=5,IFERROR(IF(MATCH(C420,uSis!$AP$1:$AP$7,0)&gt;0,Grades!C420),"not valid"),IF(uSis!$AL$1=4,IFERROR(IF(MATCH(C420,uSis!$AP$9:$AP$21,0)&gt;0,Grades!C420),"not valid"),IF(C420&lt;1,"",IF(uSis!$AL$1&lt;3,IFERROR(IF(AND(C420&gt;5,C420&lt;6),ROUND(C420,0),IF(uSis!$AL$1=1,ROUND(2*C420,0)/2,ROUND(C420,1))),"not valid"),IFERROR(ROUND(C420,1),"not valid")))))))</f>
        <v>choice cell B7!</v>
      </c>
      <c r="E420" s="88" t="str">
        <f t="shared" si="6"/>
        <v/>
      </c>
      <c r="F420" s="33"/>
    </row>
    <row r="421" spans="1:6">
      <c r="A421" s="61"/>
      <c r="B421" s="27"/>
      <c r="C421" s="48"/>
      <c r="D421" s="50" t="str">
        <f>IF(uSis!$AL$1=0,IF(uSis!$AL$2=1,"choice cell B7!","keuze cel B7!"),IF(C421="","",IF(uSis!$AL$1=5,IFERROR(IF(MATCH(C421,uSis!$AP$1:$AP$7,0)&gt;0,Grades!C421),"not valid"),IF(uSis!$AL$1=4,IFERROR(IF(MATCH(C421,uSis!$AP$9:$AP$21,0)&gt;0,Grades!C421),"not valid"),IF(C421&lt;1,"",IF(uSis!$AL$1&lt;3,IFERROR(IF(AND(C421&gt;5,C421&lt;6),ROUND(C421,0),IF(uSis!$AL$1=1,ROUND(2*C421,0)/2,ROUND(C421,1))),"not valid"),IFERROR(ROUND(C421,1),"not valid")))))))</f>
        <v>choice cell B7!</v>
      </c>
      <c r="E421" s="88" t="str">
        <f t="shared" si="6"/>
        <v/>
      </c>
      <c r="F421" s="33"/>
    </row>
    <row r="422" spans="1:6">
      <c r="A422" s="61"/>
      <c r="B422" s="27"/>
      <c r="C422" s="48"/>
      <c r="D422" s="50" t="str">
        <f>IF(uSis!$AL$1=0,IF(uSis!$AL$2=1,"choice cell B7!","keuze cel B7!"),IF(C422="","",IF(uSis!$AL$1=5,IFERROR(IF(MATCH(C422,uSis!$AP$1:$AP$7,0)&gt;0,Grades!C422),"not valid"),IF(uSis!$AL$1=4,IFERROR(IF(MATCH(C422,uSis!$AP$9:$AP$21,0)&gt;0,Grades!C422),"not valid"),IF(C422&lt;1,"",IF(uSis!$AL$1&lt;3,IFERROR(IF(AND(C422&gt;5,C422&lt;6),ROUND(C422,0),IF(uSis!$AL$1=1,ROUND(2*C422,0)/2,ROUND(C422,1))),"not valid"),IFERROR(ROUND(C422,1),"not valid")))))))</f>
        <v>choice cell B7!</v>
      </c>
      <c r="E422" s="88" t="str">
        <f t="shared" si="6"/>
        <v/>
      </c>
      <c r="F422" s="33"/>
    </row>
    <row r="423" spans="1:6">
      <c r="A423" s="61"/>
      <c r="B423" s="27"/>
      <c r="C423" s="48"/>
      <c r="D423" s="50" t="str">
        <f>IF(uSis!$AL$1=0,IF(uSis!$AL$2=1,"choice cell B7!","keuze cel B7!"),IF(C423="","",IF(uSis!$AL$1=5,IFERROR(IF(MATCH(C423,uSis!$AP$1:$AP$7,0)&gt;0,Grades!C423),"not valid"),IF(uSis!$AL$1=4,IFERROR(IF(MATCH(C423,uSis!$AP$9:$AP$21,0)&gt;0,Grades!C423),"not valid"),IF(C423&lt;1,"",IF(uSis!$AL$1&lt;3,IFERROR(IF(AND(C423&gt;5,C423&lt;6),ROUND(C423,0),IF(uSis!$AL$1=1,ROUND(2*C423,0)/2,ROUND(C423,1))),"not valid"),IFERROR(ROUND(C423,1),"not valid")))))))</f>
        <v>choice cell B7!</v>
      </c>
      <c r="E423" s="88" t="str">
        <f t="shared" si="6"/>
        <v/>
      </c>
      <c r="F423" s="33"/>
    </row>
    <row r="424" spans="1:6">
      <c r="A424" s="61"/>
      <c r="B424" s="27"/>
      <c r="C424" s="48"/>
      <c r="D424" s="50" t="str">
        <f>IF(uSis!$AL$1=0,IF(uSis!$AL$2=1,"choice cell B7!","keuze cel B7!"),IF(C424="","",IF(uSis!$AL$1=5,IFERROR(IF(MATCH(C424,uSis!$AP$1:$AP$7,0)&gt;0,Grades!C424),"not valid"),IF(uSis!$AL$1=4,IFERROR(IF(MATCH(C424,uSis!$AP$9:$AP$21,0)&gt;0,Grades!C424),"not valid"),IF(C424&lt;1,"",IF(uSis!$AL$1&lt;3,IFERROR(IF(AND(C424&gt;5,C424&lt;6),ROUND(C424,0),IF(uSis!$AL$1=1,ROUND(2*C424,0)/2,ROUND(C424,1))),"not valid"),IFERROR(ROUND(C424,1),"not valid")))))))</f>
        <v>choice cell B7!</v>
      </c>
      <c r="E424" s="88" t="str">
        <f t="shared" si="6"/>
        <v/>
      </c>
      <c r="F424" s="33"/>
    </row>
    <row r="425" spans="1:6">
      <c r="A425" s="61"/>
      <c r="B425" s="27"/>
      <c r="C425" s="48"/>
      <c r="D425" s="50" t="str">
        <f>IF(uSis!$AL$1=0,IF(uSis!$AL$2=1,"choice cell B7!","keuze cel B7!"),IF(C425="","",IF(uSis!$AL$1=5,IFERROR(IF(MATCH(C425,uSis!$AP$1:$AP$7,0)&gt;0,Grades!C425),"not valid"),IF(uSis!$AL$1=4,IFERROR(IF(MATCH(C425,uSis!$AP$9:$AP$21,0)&gt;0,Grades!C425),"not valid"),IF(C425&lt;1,"",IF(uSis!$AL$1&lt;3,IFERROR(IF(AND(C425&gt;5,C425&lt;6),ROUND(C425,0),IF(uSis!$AL$1=1,ROUND(2*C425,0)/2,ROUND(C425,1))),"not valid"),IFERROR(ROUND(C425,1),"not valid")))))))</f>
        <v>choice cell B7!</v>
      </c>
      <c r="E425" s="88" t="str">
        <f t="shared" si="6"/>
        <v/>
      </c>
      <c r="F425" s="33"/>
    </row>
    <row r="426" spans="1:6">
      <c r="A426" s="61"/>
      <c r="B426" s="27"/>
      <c r="C426" s="48"/>
      <c r="D426" s="50" t="str">
        <f>IF(uSis!$AL$1=0,IF(uSis!$AL$2=1,"choice cell B7!","keuze cel B7!"),IF(C426="","",IF(uSis!$AL$1=5,IFERROR(IF(MATCH(C426,uSis!$AP$1:$AP$7,0)&gt;0,Grades!C426),"not valid"),IF(uSis!$AL$1=4,IFERROR(IF(MATCH(C426,uSis!$AP$9:$AP$21,0)&gt;0,Grades!C426),"not valid"),IF(C426&lt;1,"",IF(uSis!$AL$1&lt;3,IFERROR(IF(AND(C426&gt;5,C426&lt;6),ROUND(C426,0),IF(uSis!$AL$1=1,ROUND(2*C426,0)/2,ROUND(C426,1))),"not valid"),IFERROR(ROUND(C426,1),"not valid")))))))</f>
        <v>choice cell B7!</v>
      </c>
      <c r="E426" s="88" t="str">
        <f t="shared" si="6"/>
        <v/>
      </c>
      <c r="F426" s="33"/>
    </row>
    <row r="427" spans="1:6">
      <c r="A427" s="61"/>
      <c r="B427" s="27"/>
      <c r="C427" s="48"/>
      <c r="D427" s="50" t="str">
        <f>IF(uSis!$AL$1=0,IF(uSis!$AL$2=1,"choice cell B7!","keuze cel B7!"),IF(C427="","",IF(uSis!$AL$1=5,IFERROR(IF(MATCH(C427,uSis!$AP$1:$AP$7,0)&gt;0,Grades!C427),"not valid"),IF(uSis!$AL$1=4,IFERROR(IF(MATCH(C427,uSis!$AP$9:$AP$21,0)&gt;0,Grades!C427),"not valid"),IF(C427&lt;1,"",IF(uSis!$AL$1&lt;3,IFERROR(IF(AND(C427&gt;5,C427&lt;6),ROUND(C427,0),IF(uSis!$AL$1=1,ROUND(2*C427,0)/2,ROUND(C427,1))),"not valid"),IFERROR(ROUND(C427,1),"not valid")))))))</f>
        <v>choice cell B7!</v>
      </c>
      <c r="E427" s="88" t="str">
        <f t="shared" si="6"/>
        <v/>
      </c>
      <c r="F427" s="33"/>
    </row>
    <row r="428" spans="1:6">
      <c r="A428" s="61"/>
      <c r="B428" s="27"/>
      <c r="C428" s="48"/>
      <c r="D428" s="50" t="str">
        <f>IF(uSis!$AL$1=0,IF(uSis!$AL$2=1,"choice cell B7!","keuze cel B7!"),IF(C428="","",IF(uSis!$AL$1=5,IFERROR(IF(MATCH(C428,uSis!$AP$1:$AP$7,0)&gt;0,Grades!C428),"not valid"),IF(uSis!$AL$1=4,IFERROR(IF(MATCH(C428,uSis!$AP$9:$AP$21,0)&gt;0,Grades!C428),"not valid"),IF(C428&lt;1,"",IF(uSis!$AL$1&lt;3,IFERROR(IF(AND(C428&gt;5,C428&lt;6),ROUND(C428,0),IF(uSis!$AL$1=1,ROUND(2*C428,0)/2,ROUND(C428,1))),"not valid"),IFERROR(ROUND(C428,1),"not valid")))))))</f>
        <v>choice cell B7!</v>
      </c>
      <c r="E428" s="88" t="str">
        <f t="shared" si="6"/>
        <v/>
      </c>
      <c r="F428" s="33"/>
    </row>
    <row r="429" spans="1:6">
      <c r="A429" s="61"/>
      <c r="B429" s="27"/>
      <c r="C429" s="48"/>
      <c r="D429" s="50" t="str">
        <f>IF(uSis!$AL$1=0,IF(uSis!$AL$2=1,"choice cell B7!","keuze cel B7!"),IF(C429="","",IF(uSis!$AL$1=5,IFERROR(IF(MATCH(C429,uSis!$AP$1:$AP$7,0)&gt;0,Grades!C429),"not valid"),IF(uSis!$AL$1=4,IFERROR(IF(MATCH(C429,uSis!$AP$9:$AP$21,0)&gt;0,Grades!C429),"not valid"),IF(C429&lt;1,"",IF(uSis!$AL$1&lt;3,IFERROR(IF(AND(C429&gt;5,C429&lt;6),ROUND(C429,0),IF(uSis!$AL$1=1,ROUND(2*C429,0)/2,ROUND(C429,1))),"not valid"),IFERROR(ROUND(C429,1),"not valid")))))))</f>
        <v>choice cell B7!</v>
      </c>
      <c r="E429" s="88" t="str">
        <f t="shared" si="6"/>
        <v/>
      </c>
      <c r="F429" s="33"/>
    </row>
    <row r="430" spans="1:6">
      <c r="A430" s="61"/>
      <c r="B430" s="27"/>
      <c r="C430" s="48"/>
      <c r="D430" s="50" t="str">
        <f>IF(uSis!$AL$1=0,IF(uSis!$AL$2=1,"choice cell B7!","keuze cel B7!"),IF(C430="","",IF(uSis!$AL$1=5,IFERROR(IF(MATCH(C430,uSis!$AP$1:$AP$7,0)&gt;0,Grades!C430),"not valid"),IF(uSis!$AL$1=4,IFERROR(IF(MATCH(C430,uSis!$AP$9:$AP$21,0)&gt;0,Grades!C430),"not valid"),IF(C430&lt;1,"",IF(uSis!$AL$1&lt;3,IFERROR(IF(AND(C430&gt;5,C430&lt;6),ROUND(C430,0),IF(uSis!$AL$1=1,ROUND(2*C430,0)/2,ROUND(C430,1))),"not valid"),IFERROR(ROUND(C430,1),"not valid")))))))</f>
        <v>choice cell B7!</v>
      </c>
      <c r="E430" s="88" t="str">
        <f t="shared" si="6"/>
        <v/>
      </c>
      <c r="F430" s="33"/>
    </row>
    <row r="431" spans="1:6">
      <c r="A431" s="61"/>
      <c r="B431" s="27"/>
      <c r="C431" s="48"/>
      <c r="D431" s="50" t="str">
        <f>IF(uSis!$AL$1=0,IF(uSis!$AL$2=1,"choice cell B7!","keuze cel B7!"),IF(C431="","",IF(uSis!$AL$1=5,IFERROR(IF(MATCH(C431,uSis!$AP$1:$AP$7,0)&gt;0,Grades!C431),"not valid"),IF(uSis!$AL$1=4,IFERROR(IF(MATCH(C431,uSis!$AP$9:$AP$21,0)&gt;0,Grades!C431),"not valid"),IF(C431&lt;1,"",IF(uSis!$AL$1&lt;3,IFERROR(IF(AND(C431&gt;5,C431&lt;6),ROUND(C431,0),IF(uSis!$AL$1=1,ROUND(2*C431,0)/2,ROUND(C431,1))),"not valid"),IFERROR(ROUND(C431,1),"not valid")))))))</f>
        <v>choice cell B7!</v>
      </c>
      <c r="E431" s="88" t="str">
        <f t="shared" si="6"/>
        <v/>
      </c>
      <c r="F431" s="33"/>
    </row>
    <row r="432" spans="1:6">
      <c r="A432" s="61"/>
      <c r="B432" s="27"/>
      <c r="C432" s="48"/>
      <c r="D432" s="50" t="str">
        <f>IF(uSis!$AL$1=0,IF(uSis!$AL$2=1,"choice cell B7!","keuze cel B7!"),IF(C432="","",IF(uSis!$AL$1=5,IFERROR(IF(MATCH(C432,uSis!$AP$1:$AP$7,0)&gt;0,Grades!C432),"not valid"),IF(uSis!$AL$1=4,IFERROR(IF(MATCH(C432,uSis!$AP$9:$AP$21,0)&gt;0,Grades!C432),"not valid"),IF(C432&lt;1,"",IF(uSis!$AL$1&lt;3,IFERROR(IF(AND(C432&gt;5,C432&lt;6),ROUND(C432,0),IF(uSis!$AL$1=1,ROUND(2*C432,0)/2,ROUND(C432,1))),"not valid"),IFERROR(ROUND(C432,1),"not valid")))))))</f>
        <v>choice cell B7!</v>
      </c>
      <c r="E432" s="88" t="str">
        <f t="shared" si="6"/>
        <v/>
      </c>
      <c r="F432" s="33"/>
    </row>
    <row r="433" spans="1:6">
      <c r="A433" s="61"/>
      <c r="B433" s="27"/>
      <c r="C433" s="48"/>
      <c r="D433" s="50" t="str">
        <f>IF(uSis!$AL$1=0,IF(uSis!$AL$2=1,"choice cell B7!","keuze cel B7!"),IF(C433="","",IF(uSis!$AL$1=5,IFERROR(IF(MATCH(C433,uSis!$AP$1:$AP$7,0)&gt;0,Grades!C433),"not valid"),IF(uSis!$AL$1=4,IFERROR(IF(MATCH(C433,uSis!$AP$9:$AP$21,0)&gt;0,Grades!C433),"not valid"),IF(C433&lt;1,"",IF(uSis!$AL$1&lt;3,IFERROR(IF(AND(C433&gt;5,C433&lt;6),ROUND(C433,0),IF(uSis!$AL$1=1,ROUND(2*C433,0)/2,ROUND(C433,1))),"not valid"),IFERROR(ROUND(C433,1),"not valid")))))))</f>
        <v>choice cell B7!</v>
      </c>
      <c r="E433" s="88" t="str">
        <f t="shared" si="6"/>
        <v/>
      </c>
      <c r="F433" s="33"/>
    </row>
    <row r="434" spans="1:6">
      <c r="A434" s="61"/>
      <c r="B434" s="27"/>
      <c r="C434" s="48"/>
      <c r="D434" s="50" t="str">
        <f>IF(uSis!$AL$1=0,IF(uSis!$AL$2=1,"choice cell B7!","keuze cel B7!"),IF(C434="","",IF(uSis!$AL$1=5,IFERROR(IF(MATCH(C434,uSis!$AP$1:$AP$7,0)&gt;0,Grades!C434),"not valid"),IF(uSis!$AL$1=4,IFERROR(IF(MATCH(C434,uSis!$AP$9:$AP$21,0)&gt;0,Grades!C434),"not valid"),IF(C434&lt;1,"",IF(uSis!$AL$1&lt;3,IFERROR(IF(AND(C434&gt;5,C434&lt;6),ROUND(C434,0),IF(uSis!$AL$1=1,ROUND(2*C434,0)/2,ROUND(C434,1))),"not valid"),IFERROR(ROUND(C434,1),"not valid")))))))</f>
        <v>choice cell B7!</v>
      </c>
      <c r="E434" s="88" t="str">
        <f t="shared" si="6"/>
        <v/>
      </c>
      <c r="F434" s="33"/>
    </row>
    <row r="435" spans="1:6">
      <c r="A435" s="61"/>
      <c r="B435" s="27"/>
      <c r="C435" s="48"/>
      <c r="D435" s="50" t="str">
        <f>IF(uSis!$AL$1=0,IF(uSis!$AL$2=1,"choice cell B7!","keuze cel B7!"),IF(C435="","",IF(uSis!$AL$1=5,IFERROR(IF(MATCH(C435,uSis!$AP$1:$AP$7,0)&gt;0,Grades!C435),"not valid"),IF(uSis!$AL$1=4,IFERROR(IF(MATCH(C435,uSis!$AP$9:$AP$21,0)&gt;0,Grades!C435),"not valid"),IF(C435&lt;1,"",IF(uSis!$AL$1&lt;3,IFERROR(IF(AND(C435&gt;5,C435&lt;6),ROUND(C435,0),IF(uSis!$AL$1=1,ROUND(2*C435,0)/2,ROUND(C435,1))),"not valid"),IFERROR(ROUND(C435,1),"not valid")))))))</f>
        <v>choice cell B7!</v>
      </c>
      <c r="E435" s="88" t="str">
        <f t="shared" si="6"/>
        <v/>
      </c>
      <c r="F435" s="33"/>
    </row>
    <row r="436" spans="1:6">
      <c r="A436" s="61"/>
      <c r="B436" s="27"/>
      <c r="C436" s="48"/>
      <c r="D436" s="50" t="str">
        <f>IF(uSis!$AL$1=0,IF(uSis!$AL$2=1,"choice cell B7!","keuze cel B7!"),IF(C436="","",IF(uSis!$AL$1=5,IFERROR(IF(MATCH(C436,uSis!$AP$1:$AP$7,0)&gt;0,Grades!C436),"not valid"),IF(uSis!$AL$1=4,IFERROR(IF(MATCH(C436,uSis!$AP$9:$AP$21,0)&gt;0,Grades!C436),"not valid"),IF(C436&lt;1,"",IF(uSis!$AL$1&lt;3,IFERROR(IF(AND(C436&gt;5,C436&lt;6),ROUND(C436,0),IF(uSis!$AL$1=1,ROUND(2*C436,0)/2,ROUND(C436,1))),"not valid"),IFERROR(ROUND(C436,1),"not valid")))))))</f>
        <v>choice cell B7!</v>
      </c>
      <c r="E436" s="88" t="str">
        <f t="shared" si="6"/>
        <v/>
      </c>
      <c r="F436" s="33"/>
    </row>
    <row r="437" spans="1:6">
      <c r="A437" s="61"/>
      <c r="B437" s="27"/>
      <c r="C437" s="48"/>
      <c r="D437" s="50" t="str">
        <f>IF(uSis!$AL$1=0,IF(uSis!$AL$2=1,"choice cell B7!","keuze cel B7!"),IF(C437="","",IF(uSis!$AL$1=5,IFERROR(IF(MATCH(C437,uSis!$AP$1:$AP$7,0)&gt;0,Grades!C437),"not valid"),IF(uSis!$AL$1=4,IFERROR(IF(MATCH(C437,uSis!$AP$9:$AP$21,0)&gt;0,Grades!C437),"not valid"),IF(C437&lt;1,"",IF(uSis!$AL$1&lt;3,IFERROR(IF(AND(C437&gt;5,C437&lt;6),ROUND(C437,0),IF(uSis!$AL$1=1,ROUND(2*C437,0)/2,ROUND(C437,1))),"not valid"),IFERROR(ROUND(C437,1),"not valid")))))))</f>
        <v>choice cell B7!</v>
      </c>
      <c r="E437" s="88" t="str">
        <f t="shared" si="6"/>
        <v/>
      </c>
      <c r="F437" s="33"/>
    </row>
    <row r="438" spans="1:6">
      <c r="A438" s="61"/>
      <c r="B438" s="27"/>
      <c r="C438" s="48"/>
      <c r="D438" s="50" t="str">
        <f>IF(uSis!$AL$1=0,IF(uSis!$AL$2=1,"choice cell B7!","keuze cel B7!"),IF(C438="","",IF(uSis!$AL$1=5,IFERROR(IF(MATCH(C438,uSis!$AP$1:$AP$7,0)&gt;0,Grades!C438),"not valid"),IF(uSis!$AL$1=4,IFERROR(IF(MATCH(C438,uSis!$AP$9:$AP$21,0)&gt;0,Grades!C438),"not valid"),IF(C438&lt;1,"",IF(uSis!$AL$1&lt;3,IFERROR(IF(AND(C438&gt;5,C438&lt;6),ROUND(C438,0),IF(uSis!$AL$1=1,ROUND(2*C438,0)/2,ROUND(C438,1))),"not valid"),IFERROR(ROUND(C438,1),"not valid")))))))</f>
        <v>choice cell B7!</v>
      </c>
      <c r="E438" s="88" t="str">
        <f t="shared" si="6"/>
        <v/>
      </c>
      <c r="F438" s="33"/>
    </row>
    <row r="439" spans="1:6">
      <c r="A439" s="61"/>
      <c r="B439" s="27"/>
      <c r="C439" s="48"/>
      <c r="D439" s="50" t="str">
        <f>IF(uSis!$AL$1=0,IF(uSis!$AL$2=1,"choice cell B7!","keuze cel B7!"),IF(C439="","",IF(uSis!$AL$1=5,IFERROR(IF(MATCH(C439,uSis!$AP$1:$AP$7,0)&gt;0,Grades!C439),"not valid"),IF(uSis!$AL$1=4,IFERROR(IF(MATCH(C439,uSis!$AP$9:$AP$21,0)&gt;0,Grades!C439),"not valid"),IF(C439&lt;1,"",IF(uSis!$AL$1&lt;3,IFERROR(IF(AND(C439&gt;5,C439&lt;6),ROUND(C439,0),IF(uSis!$AL$1=1,ROUND(2*C439,0)/2,ROUND(C439,1))),"not valid"),IFERROR(ROUND(C439,1),"not valid")))))))</f>
        <v>choice cell B7!</v>
      </c>
      <c r="E439" s="88" t="str">
        <f t="shared" si="6"/>
        <v/>
      </c>
      <c r="F439" s="33"/>
    </row>
    <row r="440" spans="1:6">
      <c r="A440" s="61"/>
      <c r="B440" s="27"/>
      <c r="C440" s="48"/>
      <c r="D440" s="50" t="str">
        <f>IF(uSis!$AL$1=0,IF(uSis!$AL$2=1,"choice cell B7!","keuze cel B7!"),IF(C440="","",IF(uSis!$AL$1=5,IFERROR(IF(MATCH(C440,uSis!$AP$1:$AP$7,0)&gt;0,Grades!C440),"not valid"),IF(uSis!$AL$1=4,IFERROR(IF(MATCH(C440,uSis!$AP$9:$AP$21,0)&gt;0,Grades!C440),"not valid"),IF(C440&lt;1,"",IF(uSis!$AL$1&lt;3,IFERROR(IF(AND(C440&gt;5,C440&lt;6),ROUND(C440,0),IF(uSis!$AL$1=1,ROUND(2*C440,0)/2,ROUND(C440,1))),"not valid"),IFERROR(ROUND(C440,1),"not valid")))))))</f>
        <v>choice cell B7!</v>
      </c>
      <c r="E440" s="88" t="str">
        <f t="shared" si="6"/>
        <v/>
      </c>
      <c r="F440" s="33"/>
    </row>
    <row r="441" spans="1:6">
      <c r="A441" s="61"/>
      <c r="B441" s="27"/>
      <c r="C441" s="48"/>
      <c r="D441" s="50" t="str">
        <f>IF(uSis!$AL$1=0,IF(uSis!$AL$2=1,"choice cell B7!","keuze cel B7!"),IF(C441="","",IF(uSis!$AL$1=5,IFERROR(IF(MATCH(C441,uSis!$AP$1:$AP$7,0)&gt;0,Grades!C441),"not valid"),IF(uSis!$AL$1=4,IFERROR(IF(MATCH(C441,uSis!$AP$9:$AP$21,0)&gt;0,Grades!C441),"not valid"),IF(C441&lt;1,"",IF(uSis!$AL$1&lt;3,IFERROR(IF(AND(C441&gt;5,C441&lt;6),ROUND(C441,0),IF(uSis!$AL$1=1,ROUND(2*C441,0)/2,ROUND(C441,1))),"not valid"),IFERROR(ROUND(C441,1),"not valid")))))))</f>
        <v>choice cell B7!</v>
      </c>
      <c r="E441" s="88" t="str">
        <f t="shared" si="6"/>
        <v/>
      </c>
      <c r="F441" s="33"/>
    </row>
    <row r="442" spans="1:6">
      <c r="A442" s="61"/>
      <c r="B442" s="27"/>
      <c r="C442" s="48"/>
      <c r="D442" s="50" t="str">
        <f>IF(uSis!$AL$1=0,IF(uSis!$AL$2=1,"choice cell B7!","keuze cel B7!"),IF(C442="","",IF(uSis!$AL$1=5,IFERROR(IF(MATCH(C442,uSis!$AP$1:$AP$7,0)&gt;0,Grades!C442),"not valid"),IF(uSis!$AL$1=4,IFERROR(IF(MATCH(C442,uSis!$AP$9:$AP$21,0)&gt;0,Grades!C442),"not valid"),IF(C442&lt;1,"",IF(uSis!$AL$1&lt;3,IFERROR(IF(AND(C442&gt;5,C442&lt;6),ROUND(C442,0),IF(uSis!$AL$1=1,ROUND(2*C442,0)/2,ROUND(C442,1))),"not valid"),IFERROR(ROUND(C442,1),"not valid")))))))</f>
        <v>choice cell B7!</v>
      </c>
      <c r="E442" s="88" t="str">
        <f t="shared" si="6"/>
        <v/>
      </c>
      <c r="F442" s="33"/>
    </row>
    <row r="443" spans="1:6">
      <c r="A443" s="61"/>
      <c r="B443" s="27"/>
      <c r="C443" s="48"/>
      <c r="D443" s="50" t="str">
        <f>IF(uSis!$AL$1=0,IF(uSis!$AL$2=1,"choice cell B7!","keuze cel B7!"),IF(C443="","",IF(uSis!$AL$1=5,IFERROR(IF(MATCH(C443,uSis!$AP$1:$AP$7,0)&gt;0,Grades!C443),"not valid"),IF(uSis!$AL$1=4,IFERROR(IF(MATCH(C443,uSis!$AP$9:$AP$21,0)&gt;0,Grades!C443),"not valid"),IF(C443&lt;1,"",IF(uSis!$AL$1&lt;3,IFERROR(IF(AND(C443&gt;5,C443&lt;6),ROUND(C443,0),IF(uSis!$AL$1=1,ROUND(2*C443,0)/2,ROUND(C443,1))),"not valid"),IFERROR(ROUND(C443,1),"not valid")))))))</f>
        <v>choice cell B7!</v>
      </c>
      <c r="E443" s="88" t="str">
        <f t="shared" si="6"/>
        <v/>
      </c>
      <c r="F443" s="33"/>
    </row>
    <row r="444" spans="1:6">
      <c r="A444" s="61"/>
      <c r="B444" s="27"/>
      <c r="C444" s="48"/>
      <c r="D444" s="50" t="str">
        <f>IF(uSis!$AL$1=0,IF(uSis!$AL$2=1,"choice cell B7!","keuze cel B7!"),IF(C444="","",IF(uSis!$AL$1=5,IFERROR(IF(MATCH(C444,uSis!$AP$1:$AP$7,0)&gt;0,Grades!C444),"not valid"),IF(uSis!$AL$1=4,IFERROR(IF(MATCH(C444,uSis!$AP$9:$AP$21,0)&gt;0,Grades!C444),"not valid"),IF(C444&lt;1,"",IF(uSis!$AL$1&lt;3,IFERROR(IF(AND(C444&gt;5,C444&lt;6),ROUND(C444,0),IF(uSis!$AL$1=1,ROUND(2*C444,0)/2,ROUND(C444,1))),"not valid"),IFERROR(ROUND(C444,1),"not valid")))))))</f>
        <v>choice cell B7!</v>
      </c>
      <c r="E444" s="88" t="str">
        <f t="shared" si="6"/>
        <v/>
      </c>
      <c r="F444" s="33"/>
    </row>
    <row r="445" spans="1:6">
      <c r="A445" s="61"/>
      <c r="B445" s="27"/>
      <c r="C445" s="48"/>
      <c r="D445" s="50" t="str">
        <f>IF(uSis!$AL$1=0,IF(uSis!$AL$2=1,"choice cell B7!","keuze cel B7!"),IF(C445="","",IF(uSis!$AL$1=5,IFERROR(IF(MATCH(C445,uSis!$AP$1:$AP$7,0)&gt;0,Grades!C445),"not valid"),IF(uSis!$AL$1=4,IFERROR(IF(MATCH(C445,uSis!$AP$9:$AP$21,0)&gt;0,Grades!C445),"not valid"),IF(C445&lt;1,"",IF(uSis!$AL$1&lt;3,IFERROR(IF(AND(C445&gt;5,C445&lt;6),ROUND(C445,0),IF(uSis!$AL$1=1,ROUND(2*C445,0)/2,ROUND(C445,1))),"not valid"),IFERROR(ROUND(C445,1),"not valid")))))))</f>
        <v>choice cell B7!</v>
      </c>
      <c r="E445" s="88" t="str">
        <f t="shared" si="6"/>
        <v/>
      </c>
      <c r="F445" s="33"/>
    </row>
    <row r="446" spans="1:6">
      <c r="A446" s="61"/>
      <c r="B446" s="27"/>
      <c r="C446" s="48"/>
      <c r="D446" s="50" t="str">
        <f>IF(uSis!$AL$1=0,IF(uSis!$AL$2=1,"choice cell B7!","keuze cel B7!"),IF(C446="","",IF(uSis!$AL$1=5,IFERROR(IF(MATCH(C446,uSis!$AP$1:$AP$7,0)&gt;0,Grades!C446),"not valid"),IF(uSis!$AL$1=4,IFERROR(IF(MATCH(C446,uSis!$AP$9:$AP$21,0)&gt;0,Grades!C446),"not valid"),IF(C446&lt;1,"",IF(uSis!$AL$1&lt;3,IFERROR(IF(AND(C446&gt;5,C446&lt;6),ROUND(C446,0),IF(uSis!$AL$1=1,ROUND(2*C446,0)/2,ROUND(C446,1))),"not valid"),IFERROR(ROUND(C446,1),"not valid")))))))</f>
        <v>choice cell B7!</v>
      </c>
      <c r="E446" s="88" t="str">
        <f t="shared" si="6"/>
        <v/>
      </c>
      <c r="F446" s="33"/>
    </row>
    <row r="447" spans="1:6">
      <c r="A447" s="61"/>
      <c r="B447" s="27"/>
      <c r="C447" s="48"/>
      <c r="D447" s="50" t="str">
        <f>IF(uSis!$AL$1=0,IF(uSis!$AL$2=1,"choice cell B7!","keuze cel B7!"),IF(C447="","",IF(uSis!$AL$1=5,IFERROR(IF(MATCH(C447,uSis!$AP$1:$AP$7,0)&gt;0,Grades!C447),"not valid"),IF(uSis!$AL$1=4,IFERROR(IF(MATCH(C447,uSis!$AP$9:$AP$21,0)&gt;0,Grades!C447),"not valid"),IF(C447&lt;1,"",IF(uSis!$AL$1&lt;3,IFERROR(IF(AND(C447&gt;5,C447&lt;6),ROUND(C447,0),IF(uSis!$AL$1=1,ROUND(2*C447,0)/2,ROUND(C447,1))),"not valid"),IFERROR(ROUND(C447,1),"not valid")))))))</f>
        <v>choice cell B7!</v>
      </c>
      <c r="E447" s="88" t="str">
        <f t="shared" si="6"/>
        <v/>
      </c>
      <c r="F447" s="33"/>
    </row>
    <row r="448" spans="1:6">
      <c r="A448" s="61"/>
      <c r="B448" s="27"/>
      <c r="C448" s="48"/>
      <c r="D448" s="50" t="str">
        <f>IF(uSis!$AL$1=0,IF(uSis!$AL$2=1,"choice cell B7!","keuze cel B7!"),IF(C448="","",IF(uSis!$AL$1=5,IFERROR(IF(MATCH(C448,uSis!$AP$1:$AP$7,0)&gt;0,Grades!C448),"not valid"),IF(uSis!$AL$1=4,IFERROR(IF(MATCH(C448,uSis!$AP$9:$AP$21,0)&gt;0,Grades!C448),"not valid"),IF(C448&lt;1,"",IF(uSis!$AL$1&lt;3,IFERROR(IF(AND(C448&gt;5,C448&lt;6),ROUND(C448,0),IF(uSis!$AL$1=1,ROUND(2*C448,0)/2,ROUND(C448,1))),"not valid"),IFERROR(ROUND(C448,1),"not valid")))))))</f>
        <v>choice cell B7!</v>
      </c>
      <c r="E448" s="88" t="str">
        <f t="shared" si="6"/>
        <v/>
      </c>
      <c r="F448" s="33"/>
    </row>
    <row r="449" spans="1:6">
      <c r="A449" s="61"/>
      <c r="B449" s="27"/>
      <c r="C449" s="48"/>
      <c r="D449" s="50" t="str">
        <f>IF(uSis!$AL$1=0,IF(uSis!$AL$2=1,"choice cell B7!","keuze cel B7!"),IF(C449="","",IF(uSis!$AL$1=5,IFERROR(IF(MATCH(C449,uSis!$AP$1:$AP$7,0)&gt;0,Grades!C449),"not valid"),IF(uSis!$AL$1=4,IFERROR(IF(MATCH(C449,uSis!$AP$9:$AP$21,0)&gt;0,Grades!C449),"not valid"),IF(C449&lt;1,"",IF(uSis!$AL$1&lt;3,IFERROR(IF(AND(C449&gt;5,C449&lt;6),ROUND(C449,0),IF(uSis!$AL$1=1,ROUND(2*C449,0)/2,ROUND(C449,1))),"not valid"),IFERROR(ROUND(C449,1),"not valid")))))))</f>
        <v>choice cell B7!</v>
      </c>
      <c r="E449" s="88" t="str">
        <f t="shared" si="6"/>
        <v/>
      </c>
      <c r="F449" s="33"/>
    </row>
    <row r="450" spans="1:6">
      <c r="A450" s="61"/>
      <c r="B450" s="27"/>
      <c r="C450" s="48"/>
      <c r="D450" s="50" t="str">
        <f>IF(uSis!$AL$1=0,IF(uSis!$AL$2=1,"choice cell B7!","keuze cel B7!"),IF(C450="","",IF(uSis!$AL$1=5,IFERROR(IF(MATCH(C450,uSis!$AP$1:$AP$7,0)&gt;0,Grades!C450),"not valid"),IF(uSis!$AL$1=4,IFERROR(IF(MATCH(C450,uSis!$AP$9:$AP$21,0)&gt;0,Grades!C450),"not valid"),IF(C450&lt;1,"",IF(uSis!$AL$1&lt;3,IFERROR(IF(AND(C450&gt;5,C450&lt;6),ROUND(C450,0),IF(uSis!$AL$1=1,ROUND(2*C450,0)/2,ROUND(C450,1))),"not valid"),IFERROR(ROUND(C450,1),"not valid")))))))</f>
        <v>choice cell B7!</v>
      </c>
      <c r="E450" s="88" t="str">
        <f t="shared" si="6"/>
        <v/>
      </c>
      <c r="F450" s="33"/>
    </row>
    <row r="451" spans="1:6">
      <c r="A451" s="61"/>
      <c r="B451" s="27"/>
      <c r="C451" s="48"/>
      <c r="D451" s="50" t="str">
        <f>IF(uSis!$AL$1=0,IF(uSis!$AL$2=1,"choice cell B7!","keuze cel B7!"),IF(C451="","",IF(uSis!$AL$1=5,IFERROR(IF(MATCH(C451,uSis!$AP$1:$AP$7,0)&gt;0,Grades!C451),"not valid"),IF(uSis!$AL$1=4,IFERROR(IF(MATCH(C451,uSis!$AP$9:$AP$21,0)&gt;0,Grades!C451),"not valid"),IF(C451&lt;1,"",IF(uSis!$AL$1&lt;3,IFERROR(IF(AND(C451&gt;5,C451&lt;6),ROUND(C451,0),IF(uSis!$AL$1=1,ROUND(2*C451,0)/2,ROUND(C451,1))),"not valid"),IFERROR(ROUND(C451,1),"not valid")))))))</f>
        <v>choice cell B7!</v>
      </c>
      <c r="E451" s="88" t="str">
        <f t="shared" si="6"/>
        <v/>
      </c>
      <c r="F451" s="33"/>
    </row>
    <row r="452" spans="1:6">
      <c r="A452" s="61"/>
      <c r="B452" s="27"/>
      <c r="C452" s="48"/>
      <c r="D452" s="50" t="str">
        <f>IF(uSis!$AL$1=0,IF(uSis!$AL$2=1,"choice cell B7!","keuze cel B7!"),IF(C452="","",IF(uSis!$AL$1=5,IFERROR(IF(MATCH(C452,uSis!$AP$1:$AP$7,0)&gt;0,Grades!C452),"not valid"),IF(uSis!$AL$1=4,IFERROR(IF(MATCH(C452,uSis!$AP$9:$AP$21,0)&gt;0,Grades!C452),"not valid"),IF(C452&lt;1,"",IF(uSis!$AL$1&lt;3,IFERROR(IF(AND(C452&gt;5,C452&lt;6),ROUND(C452,0),IF(uSis!$AL$1=1,ROUND(2*C452,0)/2,ROUND(C452,1))),"not valid"),IFERROR(ROUND(C452,1),"not valid")))))))</f>
        <v>choice cell B7!</v>
      </c>
      <c r="E452" s="88" t="str">
        <f t="shared" si="6"/>
        <v/>
      </c>
      <c r="F452" s="33"/>
    </row>
    <row r="453" spans="1:6">
      <c r="A453" s="61"/>
      <c r="B453" s="27"/>
      <c r="C453" s="48"/>
      <c r="D453" s="50" t="str">
        <f>IF(uSis!$AL$1=0,IF(uSis!$AL$2=1,"choice cell B7!","keuze cel B7!"),IF(C453="","",IF(uSis!$AL$1=5,IFERROR(IF(MATCH(C453,uSis!$AP$1:$AP$7,0)&gt;0,Grades!C453),"not valid"),IF(uSis!$AL$1=4,IFERROR(IF(MATCH(C453,uSis!$AP$9:$AP$21,0)&gt;0,Grades!C453),"not valid"),IF(C453&lt;1,"",IF(uSis!$AL$1&lt;3,IFERROR(IF(AND(C453&gt;5,C453&lt;6),ROUND(C453,0),IF(uSis!$AL$1=1,ROUND(2*C453,0)/2,ROUND(C453,1))),"not valid"),IFERROR(ROUND(C453,1),"not valid")))))))</f>
        <v>choice cell B7!</v>
      </c>
      <c r="E453" s="88" t="str">
        <f t="shared" si="6"/>
        <v/>
      </c>
      <c r="F453" s="33"/>
    </row>
    <row r="454" spans="1:6">
      <c r="A454" s="61"/>
      <c r="B454" s="27"/>
      <c r="C454" s="48"/>
      <c r="D454" s="50" t="str">
        <f>IF(uSis!$AL$1=0,IF(uSis!$AL$2=1,"choice cell B7!","keuze cel B7!"),IF(C454="","",IF(uSis!$AL$1=5,IFERROR(IF(MATCH(C454,uSis!$AP$1:$AP$7,0)&gt;0,Grades!C454),"not valid"),IF(uSis!$AL$1=4,IFERROR(IF(MATCH(C454,uSis!$AP$9:$AP$21,0)&gt;0,Grades!C454),"not valid"),IF(C454&lt;1,"",IF(uSis!$AL$1&lt;3,IFERROR(IF(AND(C454&gt;5,C454&lt;6),ROUND(C454,0),IF(uSis!$AL$1=1,ROUND(2*C454,0)/2,ROUND(C454,1))),"not valid"),IFERROR(ROUND(C454,1),"not valid")))))))</f>
        <v>choice cell B7!</v>
      </c>
      <c r="E454" s="88" t="str">
        <f t="shared" si="6"/>
        <v/>
      </c>
      <c r="F454" s="33"/>
    </row>
    <row r="455" spans="1:6">
      <c r="A455" s="61"/>
      <c r="B455" s="27"/>
      <c r="C455" s="48"/>
      <c r="D455" s="50" t="str">
        <f>IF(uSis!$AL$1=0,IF(uSis!$AL$2=1,"choice cell B7!","keuze cel B7!"),IF(C455="","",IF(uSis!$AL$1=5,IFERROR(IF(MATCH(C455,uSis!$AP$1:$AP$7,0)&gt;0,Grades!C455),"not valid"),IF(uSis!$AL$1=4,IFERROR(IF(MATCH(C455,uSis!$AP$9:$AP$21,0)&gt;0,Grades!C455),"not valid"),IF(C455&lt;1,"",IF(uSis!$AL$1&lt;3,IFERROR(IF(AND(C455&gt;5,C455&lt;6),ROUND(C455,0),IF(uSis!$AL$1=1,ROUND(2*C455,0)/2,ROUND(C455,1))),"not valid"),IFERROR(ROUND(C455,1),"not valid")))))))</f>
        <v>choice cell B7!</v>
      </c>
      <c r="E455" s="88" t="str">
        <f t="shared" si="6"/>
        <v/>
      </c>
      <c r="F455" s="33"/>
    </row>
    <row r="456" spans="1:6">
      <c r="A456" s="61"/>
      <c r="B456" s="27"/>
      <c r="C456" s="48"/>
      <c r="D456" s="50" t="str">
        <f>IF(uSis!$AL$1=0,IF(uSis!$AL$2=1,"choice cell B7!","keuze cel B7!"),IF(C456="","",IF(uSis!$AL$1=5,IFERROR(IF(MATCH(C456,uSis!$AP$1:$AP$7,0)&gt;0,Grades!C456),"not valid"),IF(uSis!$AL$1=4,IFERROR(IF(MATCH(C456,uSis!$AP$9:$AP$21,0)&gt;0,Grades!C456),"not valid"),IF(C456&lt;1,"",IF(uSis!$AL$1&lt;3,IFERROR(IF(AND(C456&gt;5,C456&lt;6),ROUND(C456,0),IF(uSis!$AL$1=1,ROUND(2*C456,0)/2,ROUND(C456,1))),"not valid"),IFERROR(ROUND(C456,1),"not valid")))))))</f>
        <v>choice cell B7!</v>
      </c>
      <c r="E456" s="88" t="str">
        <f t="shared" si="6"/>
        <v/>
      </c>
      <c r="F456" s="33"/>
    </row>
    <row r="457" spans="1:6">
      <c r="A457" s="61"/>
      <c r="B457" s="27"/>
      <c r="C457" s="48"/>
      <c r="D457" s="50" t="str">
        <f>IF(uSis!$AL$1=0,IF(uSis!$AL$2=1,"choice cell B7!","keuze cel B7!"),IF(C457="","",IF(uSis!$AL$1=5,IFERROR(IF(MATCH(C457,uSis!$AP$1:$AP$7,0)&gt;0,Grades!C457),"not valid"),IF(uSis!$AL$1=4,IFERROR(IF(MATCH(C457,uSis!$AP$9:$AP$21,0)&gt;0,Grades!C457),"not valid"),IF(C457&lt;1,"",IF(uSis!$AL$1&lt;3,IFERROR(IF(AND(C457&gt;5,C457&lt;6),ROUND(C457,0),IF(uSis!$AL$1=1,ROUND(2*C457,0)/2,ROUND(C457,1))),"not valid"),IFERROR(ROUND(C457,1),"not valid")))))))</f>
        <v>choice cell B7!</v>
      </c>
      <c r="E457" s="88" t="str">
        <f t="shared" si="6"/>
        <v/>
      </c>
      <c r="F457" s="33"/>
    </row>
    <row r="458" spans="1:6">
      <c r="A458" s="61"/>
      <c r="B458" s="27"/>
      <c r="C458" s="48"/>
      <c r="D458" s="50" t="str">
        <f>IF(uSis!$AL$1=0,IF(uSis!$AL$2=1,"choice cell B7!","keuze cel B7!"),IF(C458="","",IF(uSis!$AL$1=5,IFERROR(IF(MATCH(C458,uSis!$AP$1:$AP$7,0)&gt;0,Grades!C458),"not valid"),IF(uSis!$AL$1=4,IFERROR(IF(MATCH(C458,uSis!$AP$9:$AP$21,0)&gt;0,Grades!C458),"not valid"),IF(C458&lt;1,"",IF(uSis!$AL$1&lt;3,IFERROR(IF(AND(C458&gt;5,C458&lt;6),ROUND(C458,0),IF(uSis!$AL$1=1,ROUND(2*C458,0)/2,ROUND(C458,1))),"not valid"),IFERROR(ROUND(C458,1),"not valid")))))))</f>
        <v>choice cell B7!</v>
      </c>
      <c r="E458" s="88" t="str">
        <f t="shared" si="6"/>
        <v/>
      </c>
      <c r="F458" s="33"/>
    </row>
    <row r="459" spans="1:6">
      <c r="A459" s="61"/>
      <c r="B459" s="27"/>
      <c r="C459" s="48"/>
      <c r="D459" s="50" t="str">
        <f>IF(uSis!$AL$1=0,IF(uSis!$AL$2=1,"choice cell B7!","keuze cel B7!"),IF(C459="","",IF(uSis!$AL$1=5,IFERROR(IF(MATCH(C459,uSis!$AP$1:$AP$7,0)&gt;0,Grades!C459),"not valid"),IF(uSis!$AL$1=4,IFERROR(IF(MATCH(C459,uSis!$AP$9:$AP$21,0)&gt;0,Grades!C459),"not valid"),IF(C459&lt;1,"",IF(uSis!$AL$1&lt;3,IFERROR(IF(AND(C459&gt;5,C459&lt;6),ROUND(C459,0),IF(uSis!$AL$1=1,ROUND(2*C459,0)/2,ROUND(C459,1))),"not valid"),IFERROR(ROUND(C459,1),"not valid")))))))</f>
        <v>choice cell B7!</v>
      </c>
      <c r="E459" s="88" t="str">
        <f t="shared" si="6"/>
        <v/>
      </c>
      <c r="F459" s="33"/>
    </row>
    <row r="460" spans="1:6">
      <c r="A460" s="61"/>
      <c r="B460" s="27"/>
      <c r="C460" s="48"/>
      <c r="D460" s="50" t="str">
        <f>IF(uSis!$AL$1=0,IF(uSis!$AL$2=1,"choice cell B7!","keuze cel B7!"),IF(C460="","",IF(uSis!$AL$1=5,IFERROR(IF(MATCH(C460,uSis!$AP$1:$AP$7,0)&gt;0,Grades!C460),"not valid"),IF(uSis!$AL$1=4,IFERROR(IF(MATCH(C460,uSis!$AP$9:$AP$21,0)&gt;0,Grades!C460),"not valid"),IF(C460&lt;1,"",IF(uSis!$AL$1&lt;3,IFERROR(IF(AND(C460&gt;5,C460&lt;6),ROUND(C460,0),IF(uSis!$AL$1=1,ROUND(2*C460,0)/2,ROUND(C460,1))),"not valid"),IFERROR(ROUND(C460,1),"not valid")))))))</f>
        <v>choice cell B7!</v>
      </c>
      <c r="E460" s="88" t="str">
        <f t="shared" si="6"/>
        <v/>
      </c>
      <c r="F460" s="33"/>
    </row>
    <row r="461" spans="1:6">
      <c r="A461" s="61"/>
      <c r="B461" s="27"/>
      <c r="C461" s="48"/>
      <c r="D461" s="50" t="str">
        <f>IF(uSis!$AL$1=0,IF(uSis!$AL$2=1,"choice cell B7!","keuze cel B7!"),IF(C461="","",IF(uSis!$AL$1=5,IFERROR(IF(MATCH(C461,uSis!$AP$1:$AP$7,0)&gt;0,Grades!C461),"not valid"),IF(uSis!$AL$1=4,IFERROR(IF(MATCH(C461,uSis!$AP$9:$AP$21,0)&gt;0,Grades!C461),"not valid"),IF(C461&lt;1,"",IF(uSis!$AL$1&lt;3,IFERROR(IF(AND(C461&gt;5,C461&lt;6),ROUND(C461,0),IF(uSis!$AL$1=1,ROUND(2*C461,0)/2,ROUND(C461,1))),"not valid"),IFERROR(ROUND(C461,1),"not valid")))))))</f>
        <v>choice cell B7!</v>
      </c>
      <c r="E461" s="88" t="str">
        <f t="shared" si="6"/>
        <v/>
      </c>
      <c r="F461" s="33"/>
    </row>
    <row r="462" spans="1:6">
      <c r="A462" s="61"/>
      <c r="B462" s="27"/>
      <c r="C462" s="48"/>
      <c r="D462" s="50" t="str">
        <f>IF(uSis!$AL$1=0,IF(uSis!$AL$2=1,"choice cell B7!","keuze cel B7!"),IF(C462="","",IF(uSis!$AL$1=5,IFERROR(IF(MATCH(C462,uSis!$AP$1:$AP$7,0)&gt;0,Grades!C462),"not valid"),IF(uSis!$AL$1=4,IFERROR(IF(MATCH(C462,uSis!$AP$9:$AP$21,0)&gt;0,Grades!C462),"not valid"),IF(C462&lt;1,"",IF(uSis!$AL$1&lt;3,IFERROR(IF(AND(C462&gt;5,C462&lt;6),ROUND(C462,0),IF(uSis!$AL$1=1,ROUND(2*C462,0)/2,ROUND(C462,1))),"not valid"),IFERROR(ROUND(C462,1),"not valid")))))))</f>
        <v>choice cell B7!</v>
      </c>
      <c r="E462" s="88" t="str">
        <f t="shared" ref="E462:E525" si="7">IF(A462="","",IF(OR(LEN(A462)&lt;&gt;7,ISNUMBER(SEARCH("s",A462))),"student number incorrect and/or remove the 's'",""))</f>
        <v/>
      </c>
      <c r="F462" s="33"/>
    </row>
    <row r="463" spans="1:6">
      <c r="A463" s="61"/>
      <c r="B463" s="27"/>
      <c r="C463" s="48"/>
      <c r="D463" s="50" t="str">
        <f>IF(uSis!$AL$1=0,IF(uSis!$AL$2=1,"choice cell B7!","keuze cel B7!"),IF(C463="","",IF(uSis!$AL$1=5,IFERROR(IF(MATCH(C463,uSis!$AP$1:$AP$7,0)&gt;0,Grades!C463),"not valid"),IF(uSis!$AL$1=4,IFERROR(IF(MATCH(C463,uSis!$AP$9:$AP$21,0)&gt;0,Grades!C463),"not valid"),IF(C463&lt;1,"",IF(uSis!$AL$1&lt;3,IFERROR(IF(AND(C463&gt;5,C463&lt;6),ROUND(C463,0),IF(uSis!$AL$1=1,ROUND(2*C463,0)/2,ROUND(C463,1))),"not valid"),IFERROR(ROUND(C463,1),"not valid")))))))</f>
        <v>choice cell B7!</v>
      </c>
      <c r="E463" s="88" t="str">
        <f t="shared" si="7"/>
        <v/>
      </c>
      <c r="F463" s="33"/>
    </row>
    <row r="464" spans="1:6">
      <c r="A464" s="61"/>
      <c r="B464" s="27"/>
      <c r="C464" s="48"/>
      <c r="D464" s="50" t="str">
        <f>IF(uSis!$AL$1=0,IF(uSis!$AL$2=1,"choice cell B7!","keuze cel B7!"),IF(C464="","",IF(uSis!$AL$1=5,IFERROR(IF(MATCH(C464,uSis!$AP$1:$AP$7,0)&gt;0,Grades!C464),"not valid"),IF(uSis!$AL$1=4,IFERROR(IF(MATCH(C464,uSis!$AP$9:$AP$21,0)&gt;0,Grades!C464),"not valid"),IF(C464&lt;1,"",IF(uSis!$AL$1&lt;3,IFERROR(IF(AND(C464&gt;5,C464&lt;6),ROUND(C464,0),IF(uSis!$AL$1=1,ROUND(2*C464,0)/2,ROUND(C464,1))),"not valid"),IFERROR(ROUND(C464,1),"not valid")))))))</f>
        <v>choice cell B7!</v>
      </c>
      <c r="E464" s="88" t="str">
        <f t="shared" si="7"/>
        <v/>
      </c>
      <c r="F464" s="33"/>
    </row>
    <row r="465" spans="1:6">
      <c r="A465" s="61"/>
      <c r="B465" s="27"/>
      <c r="C465" s="48"/>
      <c r="D465" s="50" t="str">
        <f>IF(uSis!$AL$1=0,IF(uSis!$AL$2=1,"choice cell B7!","keuze cel B7!"),IF(C465="","",IF(uSis!$AL$1=5,IFERROR(IF(MATCH(C465,uSis!$AP$1:$AP$7,0)&gt;0,Grades!C465),"not valid"),IF(uSis!$AL$1=4,IFERROR(IF(MATCH(C465,uSis!$AP$9:$AP$21,0)&gt;0,Grades!C465),"not valid"),IF(C465&lt;1,"",IF(uSis!$AL$1&lt;3,IFERROR(IF(AND(C465&gt;5,C465&lt;6),ROUND(C465,0),IF(uSis!$AL$1=1,ROUND(2*C465,0)/2,ROUND(C465,1))),"not valid"),IFERROR(ROUND(C465,1),"not valid")))))))</f>
        <v>choice cell B7!</v>
      </c>
      <c r="E465" s="88" t="str">
        <f t="shared" si="7"/>
        <v/>
      </c>
      <c r="F465" s="33"/>
    </row>
    <row r="466" spans="1:6">
      <c r="A466" s="61"/>
      <c r="B466" s="27"/>
      <c r="C466" s="48"/>
      <c r="D466" s="50" t="str">
        <f>IF(uSis!$AL$1=0,IF(uSis!$AL$2=1,"choice cell B7!","keuze cel B7!"),IF(C466="","",IF(uSis!$AL$1=5,IFERROR(IF(MATCH(C466,uSis!$AP$1:$AP$7,0)&gt;0,Grades!C466),"not valid"),IF(uSis!$AL$1=4,IFERROR(IF(MATCH(C466,uSis!$AP$9:$AP$21,0)&gt;0,Grades!C466),"not valid"),IF(C466&lt;1,"",IF(uSis!$AL$1&lt;3,IFERROR(IF(AND(C466&gt;5,C466&lt;6),ROUND(C466,0),IF(uSis!$AL$1=1,ROUND(2*C466,0)/2,ROUND(C466,1))),"not valid"),IFERROR(ROUND(C466,1),"not valid")))))))</f>
        <v>choice cell B7!</v>
      </c>
      <c r="E466" s="88" t="str">
        <f t="shared" si="7"/>
        <v/>
      </c>
      <c r="F466" s="33"/>
    </row>
    <row r="467" spans="1:6">
      <c r="A467" s="61"/>
      <c r="B467" s="27"/>
      <c r="C467" s="48"/>
      <c r="D467" s="50" t="str">
        <f>IF(uSis!$AL$1=0,IF(uSis!$AL$2=1,"choice cell B7!","keuze cel B7!"),IF(C467="","",IF(uSis!$AL$1=5,IFERROR(IF(MATCH(C467,uSis!$AP$1:$AP$7,0)&gt;0,Grades!C467),"not valid"),IF(uSis!$AL$1=4,IFERROR(IF(MATCH(C467,uSis!$AP$9:$AP$21,0)&gt;0,Grades!C467),"not valid"),IF(C467&lt;1,"",IF(uSis!$AL$1&lt;3,IFERROR(IF(AND(C467&gt;5,C467&lt;6),ROUND(C467,0),IF(uSis!$AL$1=1,ROUND(2*C467,0)/2,ROUND(C467,1))),"not valid"),IFERROR(ROUND(C467,1),"not valid")))))))</f>
        <v>choice cell B7!</v>
      </c>
      <c r="E467" s="88" t="str">
        <f t="shared" si="7"/>
        <v/>
      </c>
      <c r="F467" s="33"/>
    </row>
    <row r="468" spans="1:6">
      <c r="A468" s="61"/>
      <c r="B468" s="27"/>
      <c r="C468" s="48"/>
      <c r="D468" s="50" t="str">
        <f>IF(uSis!$AL$1=0,IF(uSis!$AL$2=1,"choice cell B7!","keuze cel B7!"),IF(C468="","",IF(uSis!$AL$1=5,IFERROR(IF(MATCH(C468,uSis!$AP$1:$AP$7,0)&gt;0,Grades!C468),"not valid"),IF(uSis!$AL$1=4,IFERROR(IF(MATCH(C468,uSis!$AP$9:$AP$21,0)&gt;0,Grades!C468),"not valid"),IF(C468&lt;1,"",IF(uSis!$AL$1&lt;3,IFERROR(IF(AND(C468&gt;5,C468&lt;6),ROUND(C468,0),IF(uSis!$AL$1=1,ROUND(2*C468,0)/2,ROUND(C468,1))),"not valid"),IFERROR(ROUND(C468,1),"not valid")))))))</f>
        <v>choice cell B7!</v>
      </c>
      <c r="E468" s="88" t="str">
        <f t="shared" si="7"/>
        <v/>
      </c>
      <c r="F468" s="33"/>
    </row>
    <row r="469" spans="1:6">
      <c r="A469" s="61"/>
      <c r="B469" s="27"/>
      <c r="C469" s="48"/>
      <c r="D469" s="50" t="str">
        <f>IF(uSis!$AL$1=0,IF(uSis!$AL$2=1,"choice cell B7!","keuze cel B7!"),IF(C469="","",IF(uSis!$AL$1=5,IFERROR(IF(MATCH(C469,uSis!$AP$1:$AP$7,0)&gt;0,Grades!C469),"not valid"),IF(uSis!$AL$1=4,IFERROR(IF(MATCH(C469,uSis!$AP$9:$AP$21,0)&gt;0,Grades!C469),"not valid"),IF(C469&lt;1,"",IF(uSis!$AL$1&lt;3,IFERROR(IF(AND(C469&gt;5,C469&lt;6),ROUND(C469,0),IF(uSis!$AL$1=1,ROUND(2*C469,0)/2,ROUND(C469,1))),"not valid"),IFERROR(ROUND(C469,1),"not valid")))))))</f>
        <v>choice cell B7!</v>
      </c>
      <c r="E469" s="88" t="str">
        <f t="shared" si="7"/>
        <v/>
      </c>
      <c r="F469" s="33"/>
    </row>
    <row r="470" spans="1:6">
      <c r="A470" s="61"/>
      <c r="B470" s="27"/>
      <c r="C470" s="48"/>
      <c r="D470" s="50" t="str">
        <f>IF(uSis!$AL$1=0,IF(uSis!$AL$2=1,"choice cell B7!","keuze cel B7!"),IF(C470="","",IF(uSis!$AL$1=5,IFERROR(IF(MATCH(C470,uSis!$AP$1:$AP$7,0)&gt;0,Grades!C470),"not valid"),IF(uSis!$AL$1=4,IFERROR(IF(MATCH(C470,uSis!$AP$9:$AP$21,0)&gt;0,Grades!C470),"not valid"),IF(C470&lt;1,"",IF(uSis!$AL$1&lt;3,IFERROR(IF(AND(C470&gt;5,C470&lt;6),ROUND(C470,0),IF(uSis!$AL$1=1,ROUND(2*C470,0)/2,ROUND(C470,1))),"not valid"),IFERROR(ROUND(C470,1),"not valid")))))))</f>
        <v>choice cell B7!</v>
      </c>
      <c r="E470" s="88" t="str">
        <f t="shared" si="7"/>
        <v/>
      </c>
      <c r="F470" s="33"/>
    </row>
    <row r="471" spans="1:6">
      <c r="A471" s="61"/>
      <c r="B471" s="27"/>
      <c r="C471" s="48"/>
      <c r="D471" s="50" t="str">
        <f>IF(uSis!$AL$1=0,IF(uSis!$AL$2=1,"choice cell B7!","keuze cel B7!"),IF(C471="","",IF(uSis!$AL$1=5,IFERROR(IF(MATCH(C471,uSis!$AP$1:$AP$7,0)&gt;0,Grades!C471),"not valid"),IF(uSis!$AL$1=4,IFERROR(IF(MATCH(C471,uSis!$AP$9:$AP$21,0)&gt;0,Grades!C471),"not valid"),IF(C471&lt;1,"",IF(uSis!$AL$1&lt;3,IFERROR(IF(AND(C471&gt;5,C471&lt;6),ROUND(C471,0),IF(uSis!$AL$1=1,ROUND(2*C471,0)/2,ROUND(C471,1))),"not valid"),IFERROR(ROUND(C471,1),"not valid")))))))</f>
        <v>choice cell B7!</v>
      </c>
      <c r="E471" s="88" t="str">
        <f t="shared" si="7"/>
        <v/>
      </c>
      <c r="F471" s="33"/>
    </row>
    <row r="472" spans="1:6">
      <c r="A472" s="61"/>
      <c r="B472" s="27"/>
      <c r="C472" s="48"/>
      <c r="D472" s="50" t="str">
        <f>IF(uSis!$AL$1=0,IF(uSis!$AL$2=1,"choice cell B7!","keuze cel B7!"),IF(C472="","",IF(uSis!$AL$1=5,IFERROR(IF(MATCH(C472,uSis!$AP$1:$AP$7,0)&gt;0,Grades!C472),"not valid"),IF(uSis!$AL$1=4,IFERROR(IF(MATCH(C472,uSis!$AP$9:$AP$21,0)&gt;0,Grades!C472),"not valid"),IF(C472&lt;1,"",IF(uSis!$AL$1&lt;3,IFERROR(IF(AND(C472&gt;5,C472&lt;6),ROUND(C472,0),IF(uSis!$AL$1=1,ROUND(2*C472,0)/2,ROUND(C472,1))),"not valid"),IFERROR(ROUND(C472,1),"not valid")))))))</f>
        <v>choice cell B7!</v>
      </c>
      <c r="E472" s="88" t="str">
        <f t="shared" si="7"/>
        <v/>
      </c>
      <c r="F472" s="33"/>
    </row>
    <row r="473" spans="1:6">
      <c r="A473" s="61"/>
      <c r="B473" s="27"/>
      <c r="C473" s="48"/>
      <c r="D473" s="50" t="str">
        <f>IF(uSis!$AL$1=0,IF(uSis!$AL$2=1,"choice cell B7!","keuze cel B7!"),IF(C473="","",IF(uSis!$AL$1=5,IFERROR(IF(MATCH(C473,uSis!$AP$1:$AP$7,0)&gt;0,Grades!C473),"not valid"),IF(uSis!$AL$1=4,IFERROR(IF(MATCH(C473,uSis!$AP$9:$AP$21,0)&gt;0,Grades!C473),"not valid"),IF(C473&lt;1,"",IF(uSis!$AL$1&lt;3,IFERROR(IF(AND(C473&gt;5,C473&lt;6),ROUND(C473,0),IF(uSis!$AL$1=1,ROUND(2*C473,0)/2,ROUND(C473,1))),"not valid"),IFERROR(ROUND(C473,1),"not valid")))))))</f>
        <v>choice cell B7!</v>
      </c>
      <c r="E473" s="88" t="str">
        <f t="shared" si="7"/>
        <v/>
      </c>
      <c r="F473" s="33"/>
    </row>
    <row r="474" spans="1:6">
      <c r="A474" s="61"/>
      <c r="B474" s="27"/>
      <c r="C474" s="48"/>
      <c r="D474" s="50" t="str">
        <f>IF(uSis!$AL$1=0,IF(uSis!$AL$2=1,"choice cell B7!","keuze cel B7!"),IF(C474="","",IF(uSis!$AL$1=5,IFERROR(IF(MATCH(C474,uSis!$AP$1:$AP$7,0)&gt;0,Grades!C474),"not valid"),IF(uSis!$AL$1=4,IFERROR(IF(MATCH(C474,uSis!$AP$9:$AP$21,0)&gt;0,Grades!C474),"not valid"),IF(C474&lt;1,"",IF(uSis!$AL$1&lt;3,IFERROR(IF(AND(C474&gt;5,C474&lt;6),ROUND(C474,0),IF(uSis!$AL$1=1,ROUND(2*C474,0)/2,ROUND(C474,1))),"not valid"),IFERROR(ROUND(C474,1),"not valid")))))))</f>
        <v>choice cell B7!</v>
      </c>
      <c r="E474" s="88" t="str">
        <f t="shared" si="7"/>
        <v/>
      </c>
      <c r="F474" s="33"/>
    </row>
    <row r="475" spans="1:6">
      <c r="A475" s="61"/>
      <c r="B475" s="27"/>
      <c r="C475" s="48"/>
      <c r="D475" s="50" t="str">
        <f>IF(uSis!$AL$1=0,IF(uSis!$AL$2=1,"choice cell B7!","keuze cel B7!"),IF(C475="","",IF(uSis!$AL$1=5,IFERROR(IF(MATCH(C475,uSis!$AP$1:$AP$7,0)&gt;0,Grades!C475),"not valid"),IF(uSis!$AL$1=4,IFERROR(IF(MATCH(C475,uSis!$AP$9:$AP$21,0)&gt;0,Grades!C475),"not valid"),IF(C475&lt;1,"",IF(uSis!$AL$1&lt;3,IFERROR(IF(AND(C475&gt;5,C475&lt;6),ROUND(C475,0),IF(uSis!$AL$1=1,ROUND(2*C475,0)/2,ROUND(C475,1))),"not valid"),IFERROR(ROUND(C475,1),"not valid")))))))</f>
        <v>choice cell B7!</v>
      </c>
      <c r="E475" s="88" t="str">
        <f t="shared" si="7"/>
        <v/>
      </c>
      <c r="F475" s="33"/>
    </row>
    <row r="476" spans="1:6">
      <c r="A476" s="61"/>
      <c r="B476" s="27"/>
      <c r="C476" s="48"/>
      <c r="D476" s="50" t="str">
        <f>IF(uSis!$AL$1=0,IF(uSis!$AL$2=1,"choice cell B7!","keuze cel B7!"),IF(C476="","",IF(uSis!$AL$1=5,IFERROR(IF(MATCH(C476,uSis!$AP$1:$AP$7,0)&gt;0,Grades!C476),"not valid"),IF(uSis!$AL$1=4,IFERROR(IF(MATCH(C476,uSis!$AP$9:$AP$21,0)&gt;0,Grades!C476),"not valid"),IF(C476&lt;1,"",IF(uSis!$AL$1&lt;3,IFERROR(IF(AND(C476&gt;5,C476&lt;6),ROUND(C476,0),IF(uSis!$AL$1=1,ROUND(2*C476,0)/2,ROUND(C476,1))),"not valid"),IFERROR(ROUND(C476,1),"not valid")))))))</f>
        <v>choice cell B7!</v>
      </c>
      <c r="E476" s="88" t="str">
        <f t="shared" si="7"/>
        <v/>
      </c>
      <c r="F476" s="33"/>
    </row>
    <row r="477" spans="1:6">
      <c r="A477" s="61"/>
      <c r="B477" s="27"/>
      <c r="C477" s="48"/>
      <c r="D477" s="50" t="str">
        <f>IF(uSis!$AL$1=0,IF(uSis!$AL$2=1,"choice cell B7!","keuze cel B7!"),IF(C477="","",IF(uSis!$AL$1=5,IFERROR(IF(MATCH(C477,uSis!$AP$1:$AP$7,0)&gt;0,Grades!C477),"not valid"),IF(uSis!$AL$1=4,IFERROR(IF(MATCH(C477,uSis!$AP$9:$AP$21,0)&gt;0,Grades!C477),"not valid"),IF(C477&lt;1,"",IF(uSis!$AL$1&lt;3,IFERROR(IF(AND(C477&gt;5,C477&lt;6),ROUND(C477,0),IF(uSis!$AL$1=1,ROUND(2*C477,0)/2,ROUND(C477,1))),"not valid"),IFERROR(ROUND(C477,1),"not valid")))))))</f>
        <v>choice cell B7!</v>
      </c>
      <c r="E477" s="88" t="str">
        <f t="shared" si="7"/>
        <v/>
      </c>
      <c r="F477" s="33"/>
    </row>
    <row r="478" spans="1:6">
      <c r="A478" s="61"/>
      <c r="B478" s="27"/>
      <c r="C478" s="48"/>
      <c r="D478" s="50" t="str">
        <f>IF(uSis!$AL$1=0,IF(uSis!$AL$2=1,"choice cell B7!","keuze cel B7!"),IF(C478="","",IF(uSis!$AL$1=5,IFERROR(IF(MATCH(C478,uSis!$AP$1:$AP$7,0)&gt;0,Grades!C478),"not valid"),IF(uSis!$AL$1=4,IFERROR(IF(MATCH(C478,uSis!$AP$9:$AP$21,0)&gt;0,Grades!C478),"not valid"),IF(C478&lt;1,"",IF(uSis!$AL$1&lt;3,IFERROR(IF(AND(C478&gt;5,C478&lt;6),ROUND(C478,0),IF(uSis!$AL$1=1,ROUND(2*C478,0)/2,ROUND(C478,1))),"not valid"),IFERROR(ROUND(C478,1),"not valid")))))))</f>
        <v>choice cell B7!</v>
      </c>
      <c r="E478" s="88" t="str">
        <f t="shared" si="7"/>
        <v/>
      </c>
      <c r="F478" s="33"/>
    </row>
    <row r="479" spans="1:6">
      <c r="A479" s="61"/>
      <c r="B479" s="27"/>
      <c r="C479" s="48"/>
      <c r="D479" s="50" t="str">
        <f>IF(uSis!$AL$1=0,IF(uSis!$AL$2=1,"choice cell B7!","keuze cel B7!"),IF(C479="","",IF(uSis!$AL$1=5,IFERROR(IF(MATCH(C479,uSis!$AP$1:$AP$7,0)&gt;0,Grades!C479),"not valid"),IF(uSis!$AL$1=4,IFERROR(IF(MATCH(C479,uSis!$AP$9:$AP$21,0)&gt;0,Grades!C479),"not valid"),IF(C479&lt;1,"",IF(uSis!$AL$1&lt;3,IFERROR(IF(AND(C479&gt;5,C479&lt;6),ROUND(C479,0),IF(uSis!$AL$1=1,ROUND(2*C479,0)/2,ROUND(C479,1))),"not valid"),IFERROR(ROUND(C479,1),"not valid")))))))</f>
        <v>choice cell B7!</v>
      </c>
      <c r="E479" s="88" t="str">
        <f t="shared" si="7"/>
        <v/>
      </c>
      <c r="F479" s="33"/>
    </row>
    <row r="480" spans="1:6">
      <c r="A480" s="61"/>
      <c r="B480" s="27"/>
      <c r="C480" s="48"/>
      <c r="D480" s="50" t="str">
        <f>IF(uSis!$AL$1=0,IF(uSis!$AL$2=1,"choice cell B7!","keuze cel B7!"),IF(C480="","",IF(uSis!$AL$1=5,IFERROR(IF(MATCH(C480,uSis!$AP$1:$AP$7,0)&gt;0,Grades!C480),"not valid"),IF(uSis!$AL$1=4,IFERROR(IF(MATCH(C480,uSis!$AP$9:$AP$21,0)&gt;0,Grades!C480),"not valid"),IF(C480&lt;1,"",IF(uSis!$AL$1&lt;3,IFERROR(IF(AND(C480&gt;5,C480&lt;6),ROUND(C480,0),IF(uSis!$AL$1=1,ROUND(2*C480,0)/2,ROUND(C480,1))),"not valid"),IFERROR(ROUND(C480,1),"not valid")))))))</f>
        <v>choice cell B7!</v>
      </c>
      <c r="E480" s="88" t="str">
        <f t="shared" si="7"/>
        <v/>
      </c>
      <c r="F480" s="33"/>
    </row>
    <row r="481" spans="1:6">
      <c r="A481" s="61"/>
      <c r="B481" s="27"/>
      <c r="C481" s="48"/>
      <c r="D481" s="50" t="str">
        <f>IF(uSis!$AL$1=0,IF(uSis!$AL$2=1,"choice cell B7!","keuze cel B7!"),IF(C481="","",IF(uSis!$AL$1=5,IFERROR(IF(MATCH(C481,uSis!$AP$1:$AP$7,0)&gt;0,Grades!C481),"not valid"),IF(uSis!$AL$1=4,IFERROR(IF(MATCH(C481,uSis!$AP$9:$AP$21,0)&gt;0,Grades!C481),"not valid"),IF(C481&lt;1,"",IF(uSis!$AL$1&lt;3,IFERROR(IF(AND(C481&gt;5,C481&lt;6),ROUND(C481,0),IF(uSis!$AL$1=1,ROUND(2*C481,0)/2,ROUND(C481,1))),"not valid"),IFERROR(ROUND(C481,1),"not valid")))))))</f>
        <v>choice cell B7!</v>
      </c>
      <c r="E481" s="88" t="str">
        <f t="shared" si="7"/>
        <v/>
      </c>
      <c r="F481" s="33"/>
    </row>
    <row r="482" spans="1:6">
      <c r="A482" s="61"/>
      <c r="B482" s="27"/>
      <c r="C482" s="48"/>
      <c r="D482" s="50" t="str">
        <f>IF(uSis!$AL$1=0,IF(uSis!$AL$2=1,"choice cell B7!","keuze cel B7!"),IF(C482="","",IF(uSis!$AL$1=5,IFERROR(IF(MATCH(C482,uSis!$AP$1:$AP$7,0)&gt;0,Grades!C482),"not valid"),IF(uSis!$AL$1=4,IFERROR(IF(MATCH(C482,uSis!$AP$9:$AP$21,0)&gt;0,Grades!C482),"not valid"),IF(C482&lt;1,"",IF(uSis!$AL$1&lt;3,IFERROR(IF(AND(C482&gt;5,C482&lt;6),ROUND(C482,0),IF(uSis!$AL$1=1,ROUND(2*C482,0)/2,ROUND(C482,1))),"not valid"),IFERROR(ROUND(C482,1),"not valid")))))))</f>
        <v>choice cell B7!</v>
      </c>
      <c r="E482" s="88" t="str">
        <f t="shared" si="7"/>
        <v/>
      </c>
      <c r="F482" s="33"/>
    </row>
    <row r="483" spans="1:6">
      <c r="A483" s="61"/>
      <c r="B483" s="27"/>
      <c r="C483" s="48"/>
      <c r="D483" s="50" t="str">
        <f>IF(uSis!$AL$1=0,IF(uSis!$AL$2=1,"choice cell B7!","keuze cel B7!"),IF(C483="","",IF(uSis!$AL$1=5,IFERROR(IF(MATCH(C483,uSis!$AP$1:$AP$7,0)&gt;0,Grades!C483),"not valid"),IF(uSis!$AL$1=4,IFERROR(IF(MATCH(C483,uSis!$AP$9:$AP$21,0)&gt;0,Grades!C483),"not valid"),IF(C483&lt;1,"",IF(uSis!$AL$1&lt;3,IFERROR(IF(AND(C483&gt;5,C483&lt;6),ROUND(C483,0),IF(uSis!$AL$1=1,ROUND(2*C483,0)/2,ROUND(C483,1))),"not valid"),IFERROR(ROUND(C483,1),"not valid")))))))</f>
        <v>choice cell B7!</v>
      </c>
      <c r="E483" s="88" t="str">
        <f t="shared" si="7"/>
        <v/>
      </c>
      <c r="F483" s="33"/>
    </row>
    <row r="484" spans="1:6">
      <c r="A484" s="61"/>
      <c r="B484" s="27"/>
      <c r="C484" s="48"/>
      <c r="D484" s="50" t="str">
        <f>IF(uSis!$AL$1=0,IF(uSis!$AL$2=1,"choice cell B7!","keuze cel B7!"),IF(C484="","",IF(uSis!$AL$1=5,IFERROR(IF(MATCH(C484,uSis!$AP$1:$AP$7,0)&gt;0,Grades!C484),"not valid"),IF(uSis!$AL$1=4,IFERROR(IF(MATCH(C484,uSis!$AP$9:$AP$21,0)&gt;0,Grades!C484),"not valid"),IF(C484&lt;1,"",IF(uSis!$AL$1&lt;3,IFERROR(IF(AND(C484&gt;5,C484&lt;6),ROUND(C484,0),IF(uSis!$AL$1=1,ROUND(2*C484,0)/2,ROUND(C484,1))),"not valid"),IFERROR(ROUND(C484,1),"not valid")))))))</f>
        <v>choice cell B7!</v>
      </c>
      <c r="E484" s="88" t="str">
        <f t="shared" si="7"/>
        <v/>
      </c>
      <c r="F484" s="33"/>
    </row>
    <row r="485" spans="1:6">
      <c r="A485" s="61"/>
      <c r="B485" s="27"/>
      <c r="C485" s="48"/>
      <c r="D485" s="50" t="str">
        <f>IF(uSis!$AL$1=0,IF(uSis!$AL$2=1,"choice cell B7!","keuze cel B7!"),IF(C485="","",IF(uSis!$AL$1=5,IFERROR(IF(MATCH(C485,uSis!$AP$1:$AP$7,0)&gt;0,Grades!C485),"not valid"),IF(uSis!$AL$1=4,IFERROR(IF(MATCH(C485,uSis!$AP$9:$AP$21,0)&gt;0,Grades!C485),"not valid"),IF(C485&lt;1,"",IF(uSis!$AL$1&lt;3,IFERROR(IF(AND(C485&gt;5,C485&lt;6),ROUND(C485,0),IF(uSis!$AL$1=1,ROUND(2*C485,0)/2,ROUND(C485,1))),"not valid"),IFERROR(ROUND(C485,1),"not valid")))))))</f>
        <v>choice cell B7!</v>
      </c>
      <c r="E485" s="88" t="str">
        <f t="shared" si="7"/>
        <v/>
      </c>
      <c r="F485" s="33"/>
    </row>
    <row r="486" spans="1:6">
      <c r="A486" s="61"/>
      <c r="B486" s="27"/>
      <c r="C486" s="48"/>
      <c r="D486" s="50" t="str">
        <f>IF(uSis!$AL$1=0,IF(uSis!$AL$2=1,"choice cell B7!","keuze cel B7!"),IF(C486="","",IF(uSis!$AL$1=5,IFERROR(IF(MATCH(C486,uSis!$AP$1:$AP$7,0)&gt;0,Grades!C486),"not valid"),IF(uSis!$AL$1=4,IFERROR(IF(MATCH(C486,uSis!$AP$9:$AP$21,0)&gt;0,Grades!C486),"not valid"),IF(C486&lt;1,"",IF(uSis!$AL$1&lt;3,IFERROR(IF(AND(C486&gt;5,C486&lt;6),ROUND(C486,0),IF(uSis!$AL$1=1,ROUND(2*C486,0)/2,ROUND(C486,1))),"not valid"),IFERROR(ROUND(C486,1),"not valid")))))))</f>
        <v>choice cell B7!</v>
      </c>
      <c r="E486" s="88" t="str">
        <f t="shared" si="7"/>
        <v/>
      </c>
      <c r="F486" s="33"/>
    </row>
    <row r="487" spans="1:6">
      <c r="A487" s="61"/>
      <c r="B487" s="27"/>
      <c r="C487" s="48"/>
      <c r="D487" s="50" t="str">
        <f>IF(uSis!$AL$1=0,IF(uSis!$AL$2=1,"choice cell B7!","keuze cel B7!"),IF(C487="","",IF(uSis!$AL$1=5,IFERROR(IF(MATCH(C487,uSis!$AP$1:$AP$7,0)&gt;0,Grades!C487),"not valid"),IF(uSis!$AL$1=4,IFERROR(IF(MATCH(C487,uSis!$AP$9:$AP$21,0)&gt;0,Grades!C487),"not valid"),IF(C487&lt;1,"",IF(uSis!$AL$1&lt;3,IFERROR(IF(AND(C487&gt;5,C487&lt;6),ROUND(C487,0),IF(uSis!$AL$1=1,ROUND(2*C487,0)/2,ROUND(C487,1))),"not valid"),IFERROR(ROUND(C487,1),"not valid")))))))</f>
        <v>choice cell B7!</v>
      </c>
      <c r="E487" s="88" t="str">
        <f t="shared" si="7"/>
        <v/>
      </c>
      <c r="F487" s="33"/>
    </row>
    <row r="488" spans="1:6">
      <c r="A488" s="61"/>
      <c r="B488" s="27"/>
      <c r="C488" s="48"/>
      <c r="D488" s="50" t="str">
        <f>IF(uSis!$AL$1=0,IF(uSis!$AL$2=1,"choice cell B7!","keuze cel B7!"),IF(C488="","",IF(uSis!$AL$1=5,IFERROR(IF(MATCH(C488,uSis!$AP$1:$AP$7,0)&gt;0,Grades!C488),"not valid"),IF(uSis!$AL$1=4,IFERROR(IF(MATCH(C488,uSis!$AP$9:$AP$21,0)&gt;0,Grades!C488),"not valid"),IF(C488&lt;1,"",IF(uSis!$AL$1&lt;3,IFERROR(IF(AND(C488&gt;5,C488&lt;6),ROUND(C488,0),IF(uSis!$AL$1=1,ROUND(2*C488,0)/2,ROUND(C488,1))),"not valid"),IFERROR(ROUND(C488,1),"not valid")))))))</f>
        <v>choice cell B7!</v>
      </c>
      <c r="E488" s="88" t="str">
        <f t="shared" si="7"/>
        <v/>
      </c>
      <c r="F488" s="33"/>
    </row>
    <row r="489" spans="1:6">
      <c r="A489" s="61"/>
      <c r="B489" s="27"/>
      <c r="C489" s="48"/>
      <c r="D489" s="50" t="str">
        <f>IF(uSis!$AL$1=0,IF(uSis!$AL$2=1,"choice cell B7!","keuze cel B7!"),IF(C489="","",IF(uSis!$AL$1=5,IFERROR(IF(MATCH(C489,uSis!$AP$1:$AP$7,0)&gt;0,Grades!C489),"not valid"),IF(uSis!$AL$1=4,IFERROR(IF(MATCH(C489,uSis!$AP$9:$AP$21,0)&gt;0,Grades!C489),"not valid"),IF(C489&lt;1,"",IF(uSis!$AL$1&lt;3,IFERROR(IF(AND(C489&gt;5,C489&lt;6),ROUND(C489,0),IF(uSis!$AL$1=1,ROUND(2*C489,0)/2,ROUND(C489,1))),"not valid"),IFERROR(ROUND(C489,1),"not valid")))))))</f>
        <v>choice cell B7!</v>
      </c>
      <c r="E489" s="88" t="str">
        <f t="shared" si="7"/>
        <v/>
      </c>
      <c r="F489" s="33"/>
    </row>
    <row r="490" spans="1:6">
      <c r="A490" s="61"/>
      <c r="B490" s="27"/>
      <c r="C490" s="48"/>
      <c r="D490" s="50" t="str">
        <f>IF(uSis!$AL$1=0,IF(uSis!$AL$2=1,"choice cell B7!","keuze cel B7!"),IF(C490="","",IF(uSis!$AL$1=5,IFERROR(IF(MATCH(C490,uSis!$AP$1:$AP$7,0)&gt;0,Grades!C490),"not valid"),IF(uSis!$AL$1=4,IFERROR(IF(MATCH(C490,uSis!$AP$9:$AP$21,0)&gt;0,Grades!C490),"not valid"),IF(C490&lt;1,"",IF(uSis!$AL$1&lt;3,IFERROR(IF(AND(C490&gt;5,C490&lt;6),ROUND(C490,0),IF(uSis!$AL$1=1,ROUND(2*C490,0)/2,ROUND(C490,1))),"not valid"),IFERROR(ROUND(C490,1),"not valid")))))))</f>
        <v>choice cell B7!</v>
      </c>
      <c r="E490" s="88" t="str">
        <f t="shared" si="7"/>
        <v/>
      </c>
      <c r="F490" s="33"/>
    </row>
    <row r="491" spans="1:6">
      <c r="A491" s="61"/>
      <c r="B491" s="27"/>
      <c r="C491" s="48"/>
      <c r="D491" s="50" t="str">
        <f>IF(uSis!$AL$1=0,IF(uSis!$AL$2=1,"choice cell B7!","keuze cel B7!"),IF(C491="","",IF(uSis!$AL$1=5,IFERROR(IF(MATCH(C491,uSis!$AP$1:$AP$7,0)&gt;0,Grades!C491),"not valid"),IF(uSis!$AL$1=4,IFERROR(IF(MATCH(C491,uSis!$AP$9:$AP$21,0)&gt;0,Grades!C491),"not valid"),IF(C491&lt;1,"",IF(uSis!$AL$1&lt;3,IFERROR(IF(AND(C491&gt;5,C491&lt;6),ROUND(C491,0),IF(uSis!$AL$1=1,ROUND(2*C491,0)/2,ROUND(C491,1))),"not valid"),IFERROR(ROUND(C491,1),"not valid")))))))</f>
        <v>choice cell B7!</v>
      </c>
      <c r="E491" s="88" t="str">
        <f t="shared" si="7"/>
        <v/>
      </c>
      <c r="F491" s="33"/>
    </row>
    <row r="492" spans="1:6">
      <c r="A492" s="61"/>
      <c r="B492" s="27"/>
      <c r="C492" s="48"/>
      <c r="D492" s="50" t="str">
        <f>IF(uSis!$AL$1=0,IF(uSis!$AL$2=1,"choice cell B7!","keuze cel B7!"),IF(C492="","",IF(uSis!$AL$1=5,IFERROR(IF(MATCH(C492,uSis!$AP$1:$AP$7,0)&gt;0,Grades!C492),"not valid"),IF(uSis!$AL$1=4,IFERROR(IF(MATCH(C492,uSis!$AP$9:$AP$21,0)&gt;0,Grades!C492),"not valid"),IF(C492&lt;1,"",IF(uSis!$AL$1&lt;3,IFERROR(IF(AND(C492&gt;5,C492&lt;6),ROUND(C492,0),IF(uSis!$AL$1=1,ROUND(2*C492,0)/2,ROUND(C492,1))),"not valid"),IFERROR(ROUND(C492,1),"not valid")))))))</f>
        <v>choice cell B7!</v>
      </c>
      <c r="E492" s="88" t="str">
        <f t="shared" si="7"/>
        <v/>
      </c>
      <c r="F492" s="33"/>
    </row>
    <row r="493" spans="1:6">
      <c r="A493" s="61"/>
      <c r="B493" s="27"/>
      <c r="C493" s="48"/>
      <c r="D493" s="50" t="str">
        <f>IF(uSis!$AL$1=0,IF(uSis!$AL$2=1,"choice cell B7!","keuze cel B7!"),IF(C493="","",IF(uSis!$AL$1=5,IFERROR(IF(MATCH(C493,uSis!$AP$1:$AP$7,0)&gt;0,Grades!C493),"not valid"),IF(uSis!$AL$1=4,IFERROR(IF(MATCH(C493,uSis!$AP$9:$AP$21,0)&gt;0,Grades!C493),"not valid"),IF(C493&lt;1,"",IF(uSis!$AL$1&lt;3,IFERROR(IF(AND(C493&gt;5,C493&lt;6),ROUND(C493,0),IF(uSis!$AL$1=1,ROUND(2*C493,0)/2,ROUND(C493,1))),"not valid"),IFERROR(ROUND(C493,1),"not valid")))))))</f>
        <v>choice cell B7!</v>
      </c>
      <c r="E493" s="88" t="str">
        <f t="shared" si="7"/>
        <v/>
      </c>
      <c r="F493" s="33"/>
    </row>
    <row r="494" spans="1:6">
      <c r="A494" s="61"/>
      <c r="B494" s="27"/>
      <c r="C494" s="48"/>
      <c r="D494" s="50" t="str">
        <f>IF(uSis!$AL$1=0,IF(uSis!$AL$2=1,"choice cell B7!","keuze cel B7!"),IF(C494="","",IF(uSis!$AL$1=5,IFERROR(IF(MATCH(C494,uSis!$AP$1:$AP$7,0)&gt;0,Grades!C494),"not valid"),IF(uSis!$AL$1=4,IFERROR(IF(MATCH(C494,uSis!$AP$9:$AP$21,0)&gt;0,Grades!C494),"not valid"),IF(C494&lt;1,"",IF(uSis!$AL$1&lt;3,IFERROR(IF(AND(C494&gt;5,C494&lt;6),ROUND(C494,0),IF(uSis!$AL$1=1,ROUND(2*C494,0)/2,ROUND(C494,1))),"not valid"),IFERROR(ROUND(C494,1),"not valid")))))))</f>
        <v>choice cell B7!</v>
      </c>
      <c r="E494" s="88" t="str">
        <f t="shared" si="7"/>
        <v/>
      </c>
      <c r="F494" s="33"/>
    </row>
    <row r="495" spans="1:6">
      <c r="A495" s="61"/>
      <c r="B495" s="27"/>
      <c r="C495" s="48"/>
      <c r="D495" s="50" t="str">
        <f>IF(uSis!$AL$1=0,IF(uSis!$AL$2=1,"choice cell B7!","keuze cel B7!"),IF(C495="","",IF(uSis!$AL$1=5,IFERROR(IF(MATCH(C495,uSis!$AP$1:$AP$7,0)&gt;0,Grades!C495),"not valid"),IF(uSis!$AL$1=4,IFERROR(IF(MATCH(C495,uSis!$AP$9:$AP$21,0)&gt;0,Grades!C495),"not valid"),IF(C495&lt;1,"",IF(uSis!$AL$1&lt;3,IFERROR(IF(AND(C495&gt;5,C495&lt;6),ROUND(C495,0),IF(uSis!$AL$1=1,ROUND(2*C495,0)/2,ROUND(C495,1))),"not valid"),IFERROR(ROUND(C495,1),"not valid")))))))</f>
        <v>choice cell B7!</v>
      </c>
      <c r="E495" s="88" t="str">
        <f t="shared" si="7"/>
        <v/>
      </c>
      <c r="F495" s="33"/>
    </row>
    <row r="496" spans="1:6">
      <c r="A496" s="61"/>
      <c r="B496" s="27"/>
      <c r="C496" s="48"/>
      <c r="D496" s="50" t="str">
        <f>IF(uSis!$AL$1=0,IF(uSis!$AL$2=1,"choice cell B7!","keuze cel B7!"),IF(C496="","",IF(uSis!$AL$1=5,IFERROR(IF(MATCH(C496,uSis!$AP$1:$AP$7,0)&gt;0,Grades!C496),"not valid"),IF(uSis!$AL$1=4,IFERROR(IF(MATCH(C496,uSis!$AP$9:$AP$21,0)&gt;0,Grades!C496),"not valid"),IF(C496&lt;1,"",IF(uSis!$AL$1&lt;3,IFERROR(IF(AND(C496&gt;5,C496&lt;6),ROUND(C496,0),IF(uSis!$AL$1=1,ROUND(2*C496,0)/2,ROUND(C496,1))),"not valid"),IFERROR(ROUND(C496,1),"not valid")))))))</f>
        <v>choice cell B7!</v>
      </c>
      <c r="E496" s="88" t="str">
        <f t="shared" si="7"/>
        <v/>
      </c>
      <c r="F496" s="33"/>
    </row>
    <row r="497" spans="1:6">
      <c r="A497" s="61"/>
      <c r="B497" s="27"/>
      <c r="C497" s="48"/>
      <c r="D497" s="50" t="str">
        <f>IF(uSis!$AL$1=0,IF(uSis!$AL$2=1,"choice cell B7!","keuze cel B7!"),IF(C497="","",IF(uSis!$AL$1=5,IFERROR(IF(MATCH(C497,uSis!$AP$1:$AP$7,0)&gt;0,Grades!C497),"not valid"),IF(uSis!$AL$1=4,IFERROR(IF(MATCH(C497,uSis!$AP$9:$AP$21,0)&gt;0,Grades!C497),"not valid"),IF(C497&lt;1,"",IF(uSis!$AL$1&lt;3,IFERROR(IF(AND(C497&gt;5,C497&lt;6),ROUND(C497,0),IF(uSis!$AL$1=1,ROUND(2*C497,0)/2,ROUND(C497,1))),"not valid"),IFERROR(ROUND(C497,1),"not valid")))))))</f>
        <v>choice cell B7!</v>
      </c>
      <c r="E497" s="88" t="str">
        <f t="shared" si="7"/>
        <v/>
      </c>
      <c r="F497" s="33"/>
    </row>
    <row r="498" spans="1:6">
      <c r="A498" s="61"/>
      <c r="B498" s="27"/>
      <c r="C498" s="48"/>
      <c r="D498" s="50" t="str">
        <f>IF(uSis!$AL$1=0,IF(uSis!$AL$2=1,"choice cell B7!","keuze cel B7!"),IF(C498="","",IF(uSis!$AL$1=5,IFERROR(IF(MATCH(C498,uSis!$AP$1:$AP$7,0)&gt;0,Grades!C498),"not valid"),IF(uSis!$AL$1=4,IFERROR(IF(MATCH(C498,uSis!$AP$9:$AP$21,0)&gt;0,Grades!C498),"not valid"),IF(C498&lt;1,"",IF(uSis!$AL$1&lt;3,IFERROR(IF(AND(C498&gt;5,C498&lt;6),ROUND(C498,0),IF(uSis!$AL$1=1,ROUND(2*C498,0)/2,ROUND(C498,1))),"not valid"),IFERROR(ROUND(C498,1),"not valid")))))))</f>
        <v>choice cell B7!</v>
      </c>
      <c r="E498" s="88" t="str">
        <f t="shared" si="7"/>
        <v/>
      </c>
      <c r="F498" s="33"/>
    </row>
    <row r="499" spans="1:6">
      <c r="A499" s="61"/>
      <c r="B499" s="27"/>
      <c r="C499" s="48"/>
      <c r="D499" s="50" t="str">
        <f>IF(uSis!$AL$1=0,IF(uSis!$AL$2=1,"choice cell B7!","keuze cel B7!"),IF(C499="","",IF(uSis!$AL$1=5,IFERROR(IF(MATCH(C499,uSis!$AP$1:$AP$7,0)&gt;0,Grades!C499),"not valid"),IF(uSis!$AL$1=4,IFERROR(IF(MATCH(C499,uSis!$AP$9:$AP$21,0)&gt;0,Grades!C499),"not valid"),IF(C499&lt;1,"",IF(uSis!$AL$1&lt;3,IFERROR(IF(AND(C499&gt;5,C499&lt;6),ROUND(C499,0),IF(uSis!$AL$1=1,ROUND(2*C499,0)/2,ROUND(C499,1))),"not valid"),IFERROR(ROUND(C499,1),"not valid")))))))</f>
        <v>choice cell B7!</v>
      </c>
      <c r="E499" s="88" t="str">
        <f t="shared" si="7"/>
        <v/>
      </c>
      <c r="F499" s="33"/>
    </row>
    <row r="500" spans="1:6">
      <c r="A500" s="61"/>
      <c r="B500" s="27"/>
      <c r="C500" s="48"/>
      <c r="D500" s="50" t="str">
        <f>IF(uSis!$AL$1=0,IF(uSis!$AL$2=1,"choice cell B7!","keuze cel B7!"),IF(C500="","",IF(uSis!$AL$1=5,IFERROR(IF(MATCH(C500,uSis!$AP$1:$AP$7,0)&gt;0,Grades!C500),"not valid"),IF(uSis!$AL$1=4,IFERROR(IF(MATCH(C500,uSis!$AP$9:$AP$21,0)&gt;0,Grades!C500),"not valid"),IF(C500&lt;1,"",IF(uSis!$AL$1&lt;3,IFERROR(IF(AND(C500&gt;5,C500&lt;6),ROUND(C500,0),IF(uSis!$AL$1=1,ROUND(2*C500,0)/2,ROUND(C500,1))),"not valid"),IFERROR(ROUND(C500,1),"not valid")))))))</f>
        <v>choice cell B7!</v>
      </c>
      <c r="E500" s="88" t="str">
        <f t="shared" si="7"/>
        <v/>
      </c>
      <c r="F500" s="33"/>
    </row>
    <row r="501" spans="1:6">
      <c r="A501" s="61"/>
      <c r="B501" s="27"/>
      <c r="C501" s="48"/>
      <c r="D501" s="50" t="str">
        <f>IF(uSis!$AL$1=0,IF(uSis!$AL$2=1,"choice cell B7!","keuze cel B7!"),IF(C501="","",IF(uSis!$AL$1=5,IFERROR(IF(MATCH(C501,uSis!$AP$1:$AP$7,0)&gt;0,Grades!C501),"not valid"),IF(uSis!$AL$1=4,IFERROR(IF(MATCH(C501,uSis!$AP$9:$AP$21,0)&gt;0,Grades!C501),"not valid"),IF(C501&lt;1,"",IF(uSis!$AL$1&lt;3,IFERROR(IF(AND(C501&gt;5,C501&lt;6),ROUND(C501,0),IF(uSis!$AL$1=1,ROUND(2*C501,0)/2,ROUND(C501,1))),"not valid"),IFERROR(ROUND(C501,1),"not valid")))))))</f>
        <v>choice cell B7!</v>
      </c>
      <c r="E501" s="88" t="str">
        <f t="shared" si="7"/>
        <v/>
      </c>
      <c r="F501" s="33"/>
    </row>
    <row r="502" spans="1:6">
      <c r="A502" s="61"/>
      <c r="B502" s="27"/>
      <c r="C502" s="48"/>
      <c r="D502" s="50" t="str">
        <f>IF(uSis!$AL$1=0,IF(uSis!$AL$2=1,"choice cell B7!","keuze cel B7!"),IF(C502="","",IF(uSis!$AL$1=5,IFERROR(IF(MATCH(C502,uSis!$AP$1:$AP$7,0)&gt;0,Grades!C502),"not valid"),IF(uSis!$AL$1=4,IFERROR(IF(MATCH(C502,uSis!$AP$9:$AP$21,0)&gt;0,Grades!C502),"not valid"),IF(C502&lt;1,"",IF(uSis!$AL$1&lt;3,IFERROR(IF(AND(C502&gt;5,C502&lt;6),ROUND(C502,0),IF(uSis!$AL$1=1,ROUND(2*C502,0)/2,ROUND(C502,1))),"not valid"),IFERROR(ROUND(C502,1),"not valid")))))))</f>
        <v>choice cell B7!</v>
      </c>
      <c r="E502" s="88" t="str">
        <f t="shared" si="7"/>
        <v/>
      </c>
      <c r="F502" s="33"/>
    </row>
    <row r="503" spans="1:6">
      <c r="A503" s="61"/>
      <c r="B503" s="27"/>
      <c r="C503" s="48"/>
      <c r="D503" s="50" t="str">
        <f>IF(uSis!$AL$1=0,IF(uSis!$AL$2=1,"choice cell B7!","keuze cel B7!"),IF(C503="","",IF(uSis!$AL$1=5,IFERROR(IF(MATCH(C503,uSis!$AP$1:$AP$7,0)&gt;0,Grades!C503),"not valid"),IF(uSis!$AL$1=4,IFERROR(IF(MATCH(C503,uSis!$AP$9:$AP$21,0)&gt;0,Grades!C503),"not valid"),IF(C503&lt;1,"",IF(uSis!$AL$1&lt;3,IFERROR(IF(AND(C503&gt;5,C503&lt;6),ROUND(C503,0),IF(uSis!$AL$1=1,ROUND(2*C503,0)/2,ROUND(C503,1))),"not valid"),IFERROR(ROUND(C503,1),"not valid")))))))</f>
        <v>choice cell B7!</v>
      </c>
      <c r="E503" s="88" t="str">
        <f t="shared" si="7"/>
        <v/>
      </c>
      <c r="F503" s="33"/>
    </row>
    <row r="504" spans="1:6">
      <c r="A504" s="61"/>
      <c r="B504" s="27"/>
      <c r="C504" s="48"/>
      <c r="D504" s="50" t="str">
        <f>IF(uSis!$AL$1=0,IF(uSis!$AL$2=1,"choice cell B7!","keuze cel B7!"),IF(C504="","",IF(uSis!$AL$1=5,IFERROR(IF(MATCH(C504,uSis!$AP$1:$AP$7,0)&gt;0,Grades!C504),"not valid"),IF(uSis!$AL$1=4,IFERROR(IF(MATCH(C504,uSis!$AP$9:$AP$21,0)&gt;0,Grades!C504),"not valid"),IF(C504&lt;1,"",IF(uSis!$AL$1&lt;3,IFERROR(IF(AND(C504&gt;5,C504&lt;6),ROUND(C504,0),IF(uSis!$AL$1=1,ROUND(2*C504,0)/2,ROUND(C504,1))),"not valid"),IFERROR(ROUND(C504,1),"not valid")))))))</f>
        <v>choice cell B7!</v>
      </c>
      <c r="E504" s="88" t="str">
        <f t="shared" si="7"/>
        <v/>
      </c>
      <c r="F504" s="33"/>
    </row>
    <row r="505" spans="1:6">
      <c r="A505" s="61"/>
      <c r="B505" s="27"/>
      <c r="C505" s="48"/>
      <c r="D505" s="50" t="str">
        <f>IF(uSis!$AL$1=0,IF(uSis!$AL$2=1,"choice cell B7!","keuze cel B7!"),IF(C505="","",IF(uSis!$AL$1=5,IFERROR(IF(MATCH(C505,uSis!$AP$1:$AP$7,0)&gt;0,Grades!C505),"not valid"),IF(uSis!$AL$1=4,IFERROR(IF(MATCH(C505,uSis!$AP$9:$AP$21,0)&gt;0,Grades!C505),"not valid"),IF(C505&lt;1,"",IF(uSis!$AL$1&lt;3,IFERROR(IF(AND(C505&gt;5,C505&lt;6),ROUND(C505,0),IF(uSis!$AL$1=1,ROUND(2*C505,0)/2,ROUND(C505,1))),"not valid"),IFERROR(ROUND(C505,1),"not valid")))))))</f>
        <v>choice cell B7!</v>
      </c>
      <c r="E505" s="88" t="str">
        <f t="shared" si="7"/>
        <v/>
      </c>
      <c r="F505" s="33"/>
    </row>
    <row r="506" spans="1:6">
      <c r="A506" s="61"/>
      <c r="B506" s="27"/>
      <c r="C506" s="48"/>
      <c r="D506" s="50" t="str">
        <f>IF(uSis!$AL$1=0,IF(uSis!$AL$2=1,"choice cell B7!","keuze cel B7!"),IF(C506="","",IF(uSis!$AL$1=5,IFERROR(IF(MATCH(C506,uSis!$AP$1:$AP$7,0)&gt;0,Grades!C506),"not valid"),IF(uSis!$AL$1=4,IFERROR(IF(MATCH(C506,uSis!$AP$9:$AP$21,0)&gt;0,Grades!C506),"not valid"),IF(C506&lt;1,"",IF(uSis!$AL$1&lt;3,IFERROR(IF(AND(C506&gt;5,C506&lt;6),ROUND(C506,0),IF(uSis!$AL$1=1,ROUND(2*C506,0)/2,ROUND(C506,1))),"not valid"),IFERROR(ROUND(C506,1),"not valid")))))))</f>
        <v>choice cell B7!</v>
      </c>
      <c r="E506" s="88" t="str">
        <f t="shared" si="7"/>
        <v/>
      </c>
      <c r="F506" s="33"/>
    </row>
    <row r="507" spans="1:6">
      <c r="A507" s="61"/>
      <c r="B507" s="27"/>
      <c r="C507" s="48"/>
      <c r="D507" s="50" t="str">
        <f>IF(uSis!$AL$1=0,IF(uSis!$AL$2=1,"choice cell B7!","keuze cel B7!"),IF(C507="","",IF(uSis!$AL$1=5,IFERROR(IF(MATCH(C507,uSis!$AP$1:$AP$7,0)&gt;0,Grades!C507),"not valid"),IF(uSis!$AL$1=4,IFERROR(IF(MATCH(C507,uSis!$AP$9:$AP$21,0)&gt;0,Grades!C507),"not valid"),IF(C507&lt;1,"",IF(uSis!$AL$1&lt;3,IFERROR(IF(AND(C507&gt;5,C507&lt;6),ROUND(C507,0),IF(uSis!$AL$1=1,ROUND(2*C507,0)/2,ROUND(C507,1))),"not valid"),IFERROR(ROUND(C507,1),"not valid")))))))</f>
        <v>choice cell B7!</v>
      </c>
      <c r="E507" s="88" t="str">
        <f t="shared" si="7"/>
        <v/>
      </c>
      <c r="F507" s="33"/>
    </row>
    <row r="508" spans="1:6">
      <c r="A508" s="61"/>
      <c r="B508" s="27"/>
      <c r="C508" s="48"/>
      <c r="D508" s="50" t="str">
        <f>IF(uSis!$AL$1=0,IF(uSis!$AL$2=1,"choice cell B7!","keuze cel B7!"),IF(C508="","",IF(uSis!$AL$1=5,IFERROR(IF(MATCH(C508,uSis!$AP$1:$AP$7,0)&gt;0,Grades!C508),"not valid"),IF(uSis!$AL$1=4,IFERROR(IF(MATCH(C508,uSis!$AP$9:$AP$21,0)&gt;0,Grades!C508),"not valid"),IF(C508&lt;1,"",IF(uSis!$AL$1&lt;3,IFERROR(IF(AND(C508&gt;5,C508&lt;6),ROUND(C508,0),IF(uSis!$AL$1=1,ROUND(2*C508,0)/2,ROUND(C508,1))),"not valid"),IFERROR(ROUND(C508,1),"not valid")))))))</f>
        <v>choice cell B7!</v>
      </c>
      <c r="E508" s="88" t="str">
        <f t="shared" si="7"/>
        <v/>
      </c>
      <c r="F508" s="33"/>
    </row>
    <row r="509" spans="1:6">
      <c r="A509" s="61"/>
      <c r="B509" s="27"/>
      <c r="C509" s="48"/>
      <c r="D509" s="50" t="str">
        <f>IF(uSis!$AL$1=0,IF(uSis!$AL$2=1,"choice cell B7!","keuze cel B7!"),IF(C509="","",IF(uSis!$AL$1=5,IFERROR(IF(MATCH(C509,uSis!$AP$1:$AP$7,0)&gt;0,Grades!C509),"not valid"),IF(uSis!$AL$1=4,IFERROR(IF(MATCH(C509,uSis!$AP$9:$AP$21,0)&gt;0,Grades!C509),"not valid"),IF(C509&lt;1,"",IF(uSis!$AL$1&lt;3,IFERROR(IF(AND(C509&gt;5,C509&lt;6),ROUND(C509,0),IF(uSis!$AL$1=1,ROUND(2*C509,0)/2,ROUND(C509,1))),"not valid"),IFERROR(ROUND(C509,1),"not valid")))))))</f>
        <v>choice cell B7!</v>
      </c>
      <c r="E509" s="88" t="str">
        <f t="shared" si="7"/>
        <v/>
      </c>
      <c r="F509" s="33"/>
    </row>
    <row r="510" spans="1:6">
      <c r="A510" s="61"/>
      <c r="B510" s="27"/>
      <c r="C510" s="48"/>
      <c r="D510" s="50" t="str">
        <f>IF(uSis!$AL$1=0,IF(uSis!$AL$2=1,"choice cell B7!","keuze cel B7!"),IF(C510="","",IF(uSis!$AL$1=5,IFERROR(IF(MATCH(C510,uSis!$AP$1:$AP$7,0)&gt;0,Grades!C510),"not valid"),IF(uSis!$AL$1=4,IFERROR(IF(MATCH(C510,uSis!$AP$9:$AP$21,0)&gt;0,Grades!C510),"not valid"),IF(C510&lt;1,"",IF(uSis!$AL$1&lt;3,IFERROR(IF(AND(C510&gt;5,C510&lt;6),ROUND(C510,0),IF(uSis!$AL$1=1,ROUND(2*C510,0)/2,ROUND(C510,1))),"not valid"),IFERROR(ROUND(C510,1),"not valid")))))))</f>
        <v>choice cell B7!</v>
      </c>
      <c r="E510" s="88" t="str">
        <f t="shared" si="7"/>
        <v/>
      </c>
      <c r="F510" s="33"/>
    </row>
    <row r="511" spans="1:6">
      <c r="A511" s="61"/>
      <c r="B511" s="27"/>
      <c r="C511" s="48"/>
      <c r="D511" s="50" t="str">
        <f>IF(uSis!$AL$1=0,IF(uSis!$AL$2=1,"choice cell B7!","keuze cel B7!"),IF(C511="","",IF(uSis!$AL$1=5,IFERROR(IF(MATCH(C511,uSis!$AP$1:$AP$7,0)&gt;0,Grades!C511),"not valid"),IF(uSis!$AL$1=4,IFERROR(IF(MATCH(C511,uSis!$AP$9:$AP$21,0)&gt;0,Grades!C511),"not valid"),IF(C511&lt;1,"",IF(uSis!$AL$1&lt;3,IFERROR(IF(AND(C511&gt;5,C511&lt;6),ROUND(C511,0),IF(uSis!$AL$1=1,ROUND(2*C511,0)/2,ROUND(C511,1))),"not valid"),IFERROR(ROUND(C511,1),"not valid")))))))</f>
        <v>choice cell B7!</v>
      </c>
      <c r="E511" s="88" t="str">
        <f t="shared" si="7"/>
        <v/>
      </c>
      <c r="F511" s="33"/>
    </row>
    <row r="512" spans="1:6">
      <c r="A512" s="61"/>
      <c r="B512" s="27"/>
      <c r="C512" s="48"/>
      <c r="D512" s="50" t="str">
        <f>IF(uSis!$AL$1=0,IF(uSis!$AL$2=1,"choice cell B7!","keuze cel B7!"),IF(C512="","",IF(uSis!$AL$1=5,IFERROR(IF(MATCH(C512,uSis!$AP$1:$AP$7,0)&gt;0,Grades!C512),"not valid"),IF(uSis!$AL$1=4,IFERROR(IF(MATCH(C512,uSis!$AP$9:$AP$21,0)&gt;0,Grades!C512),"not valid"),IF(C512&lt;1,"",IF(uSis!$AL$1&lt;3,IFERROR(IF(AND(C512&gt;5,C512&lt;6),ROUND(C512,0),IF(uSis!$AL$1=1,ROUND(2*C512,0)/2,ROUND(C512,1))),"not valid"),IFERROR(ROUND(C512,1),"not valid")))))))</f>
        <v>choice cell B7!</v>
      </c>
      <c r="E512" s="88" t="str">
        <f t="shared" si="7"/>
        <v/>
      </c>
      <c r="F512" s="33"/>
    </row>
    <row r="513" spans="1:6">
      <c r="A513" s="61"/>
      <c r="B513" s="27"/>
      <c r="C513" s="48"/>
      <c r="D513" s="50" t="str">
        <f>IF(uSis!$AL$1=0,IF(uSis!$AL$2=1,"choice cell B7!","keuze cel B7!"),IF(C513="","",IF(uSis!$AL$1=5,IFERROR(IF(MATCH(C513,uSis!$AP$1:$AP$7,0)&gt;0,Grades!C513),"not valid"),IF(uSis!$AL$1=4,IFERROR(IF(MATCH(C513,uSis!$AP$9:$AP$21,0)&gt;0,Grades!C513),"not valid"),IF(C513&lt;1,"",IF(uSis!$AL$1&lt;3,IFERROR(IF(AND(C513&gt;5,C513&lt;6),ROUND(C513,0),IF(uSis!$AL$1=1,ROUND(2*C513,0)/2,ROUND(C513,1))),"not valid"),IFERROR(ROUND(C513,1),"not valid")))))))</f>
        <v>choice cell B7!</v>
      </c>
      <c r="E513" s="88" t="str">
        <f t="shared" si="7"/>
        <v/>
      </c>
      <c r="F513" s="33"/>
    </row>
    <row r="514" spans="1:6">
      <c r="A514" s="61"/>
      <c r="B514" s="27"/>
      <c r="C514" s="48"/>
      <c r="D514" s="50" t="str">
        <f>IF(uSis!$AL$1=0,IF(uSis!$AL$2=1,"choice cell B7!","keuze cel B7!"),IF(C514="","",IF(uSis!$AL$1=5,IFERROR(IF(MATCH(C514,uSis!$AP$1:$AP$7,0)&gt;0,Grades!C514),"not valid"),IF(uSis!$AL$1=4,IFERROR(IF(MATCH(C514,uSis!$AP$9:$AP$21,0)&gt;0,Grades!C514),"not valid"),IF(C514&lt;1,"",IF(uSis!$AL$1&lt;3,IFERROR(IF(AND(C514&gt;5,C514&lt;6),ROUND(C514,0),IF(uSis!$AL$1=1,ROUND(2*C514,0)/2,ROUND(C514,1))),"not valid"),IFERROR(ROUND(C514,1),"not valid")))))))</f>
        <v>choice cell B7!</v>
      </c>
      <c r="E514" s="88" t="str">
        <f t="shared" si="7"/>
        <v/>
      </c>
      <c r="F514" s="33"/>
    </row>
    <row r="515" spans="1:6">
      <c r="A515" s="61"/>
      <c r="B515" s="27"/>
      <c r="C515" s="48"/>
      <c r="D515" s="50" t="str">
        <f>IF(uSis!$AL$1=0,IF(uSis!$AL$2=1,"choice cell B7!","keuze cel B7!"),IF(C515="","",IF(uSis!$AL$1=5,IFERROR(IF(MATCH(C515,uSis!$AP$1:$AP$7,0)&gt;0,Grades!C515),"not valid"),IF(uSis!$AL$1=4,IFERROR(IF(MATCH(C515,uSis!$AP$9:$AP$21,0)&gt;0,Grades!C515),"not valid"),IF(C515&lt;1,"",IF(uSis!$AL$1&lt;3,IFERROR(IF(AND(C515&gt;5,C515&lt;6),ROUND(C515,0),IF(uSis!$AL$1=1,ROUND(2*C515,0)/2,ROUND(C515,1))),"not valid"),IFERROR(ROUND(C515,1),"not valid")))))))</f>
        <v>choice cell B7!</v>
      </c>
      <c r="E515" s="88" t="str">
        <f t="shared" si="7"/>
        <v/>
      </c>
      <c r="F515" s="33"/>
    </row>
    <row r="516" spans="1:6">
      <c r="A516" s="61"/>
      <c r="B516" s="27"/>
      <c r="C516" s="48"/>
      <c r="D516" s="50" t="str">
        <f>IF(uSis!$AL$1=0,IF(uSis!$AL$2=1,"choice cell B7!","keuze cel B7!"),IF(C516="","",IF(uSis!$AL$1=5,IFERROR(IF(MATCH(C516,uSis!$AP$1:$AP$7,0)&gt;0,Grades!C516),"not valid"),IF(uSis!$AL$1=4,IFERROR(IF(MATCH(C516,uSis!$AP$9:$AP$21,0)&gt;0,Grades!C516),"not valid"),IF(C516&lt;1,"",IF(uSis!$AL$1&lt;3,IFERROR(IF(AND(C516&gt;5,C516&lt;6),ROUND(C516,0),IF(uSis!$AL$1=1,ROUND(2*C516,0)/2,ROUND(C516,1))),"not valid"),IFERROR(ROUND(C516,1),"not valid")))))))</f>
        <v>choice cell B7!</v>
      </c>
      <c r="E516" s="88" t="str">
        <f t="shared" si="7"/>
        <v/>
      </c>
      <c r="F516" s="33"/>
    </row>
    <row r="517" spans="1:6">
      <c r="A517" s="61"/>
      <c r="B517" s="27"/>
      <c r="C517" s="48"/>
      <c r="D517" s="50" t="str">
        <f>IF(uSis!$AL$1=0,IF(uSis!$AL$2=1,"choice cell B7!","keuze cel B7!"),IF(C517="","",IF(uSis!$AL$1=5,IFERROR(IF(MATCH(C517,uSis!$AP$1:$AP$7,0)&gt;0,Grades!C517),"not valid"),IF(uSis!$AL$1=4,IFERROR(IF(MATCH(C517,uSis!$AP$9:$AP$21,0)&gt;0,Grades!C517),"not valid"),IF(C517&lt;1,"",IF(uSis!$AL$1&lt;3,IFERROR(IF(AND(C517&gt;5,C517&lt;6),ROUND(C517,0),IF(uSis!$AL$1=1,ROUND(2*C517,0)/2,ROUND(C517,1))),"not valid"),IFERROR(ROUND(C517,1),"not valid")))))))</f>
        <v>choice cell B7!</v>
      </c>
      <c r="E517" s="88" t="str">
        <f t="shared" si="7"/>
        <v/>
      </c>
      <c r="F517" s="33"/>
    </row>
    <row r="518" spans="1:6">
      <c r="A518" s="61"/>
      <c r="B518" s="27"/>
      <c r="C518" s="48"/>
      <c r="D518" s="50" t="str">
        <f>IF(uSis!$AL$1=0,IF(uSis!$AL$2=1,"choice cell B7!","keuze cel B7!"),IF(C518="","",IF(uSis!$AL$1=5,IFERROR(IF(MATCH(C518,uSis!$AP$1:$AP$7,0)&gt;0,Grades!C518),"not valid"),IF(uSis!$AL$1=4,IFERROR(IF(MATCH(C518,uSis!$AP$9:$AP$21,0)&gt;0,Grades!C518),"not valid"),IF(C518&lt;1,"",IF(uSis!$AL$1&lt;3,IFERROR(IF(AND(C518&gt;5,C518&lt;6),ROUND(C518,0),IF(uSis!$AL$1=1,ROUND(2*C518,0)/2,ROUND(C518,1))),"not valid"),IFERROR(ROUND(C518,1),"not valid")))))))</f>
        <v>choice cell B7!</v>
      </c>
      <c r="E518" s="88" t="str">
        <f t="shared" si="7"/>
        <v/>
      </c>
      <c r="F518" s="33"/>
    </row>
    <row r="519" spans="1:6">
      <c r="A519" s="61"/>
      <c r="B519" s="27"/>
      <c r="C519" s="48"/>
      <c r="D519" s="50" t="str">
        <f>IF(uSis!$AL$1=0,IF(uSis!$AL$2=1,"choice cell B7!","keuze cel B7!"),IF(C519="","",IF(uSis!$AL$1=5,IFERROR(IF(MATCH(C519,uSis!$AP$1:$AP$7,0)&gt;0,Grades!C519),"not valid"),IF(uSis!$AL$1=4,IFERROR(IF(MATCH(C519,uSis!$AP$9:$AP$21,0)&gt;0,Grades!C519),"not valid"),IF(C519&lt;1,"",IF(uSis!$AL$1&lt;3,IFERROR(IF(AND(C519&gt;5,C519&lt;6),ROUND(C519,0),IF(uSis!$AL$1=1,ROUND(2*C519,0)/2,ROUND(C519,1))),"not valid"),IFERROR(ROUND(C519,1),"not valid")))))))</f>
        <v>choice cell B7!</v>
      </c>
      <c r="E519" s="88" t="str">
        <f t="shared" si="7"/>
        <v/>
      </c>
      <c r="F519" s="33"/>
    </row>
    <row r="520" spans="1:6">
      <c r="A520" s="61"/>
      <c r="B520" s="27"/>
      <c r="C520" s="48"/>
      <c r="D520" s="50" t="str">
        <f>IF(uSis!$AL$1=0,IF(uSis!$AL$2=1,"choice cell B7!","keuze cel B7!"),IF(C520="","",IF(uSis!$AL$1=5,IFERROR(IF(MATCH(C520,uSis!$AP$1:$AP$7,0)&gt;0,Grades!C520),"not valid"),IF(uSis!$AL$1=4,IFERROR(IF(MATCH(C520,uSis!$AP$9:$AP$21,0)&gt;0,Grades!C520),"not valid"),IF(C520&lt;1,"",IF(uSis!$AL$1&lt;3,IFERROR(IF(AND(C520&gt;5,C520&lt;6),ROUND(C520,0),IF(uSis!$AL$1=1,ROUND(2*C520,0)/2,ROUND(C520,1))),"not valid"),IFERROR(ROUND(C520,1),"not valid")))))))</f>
        <v>choice cell B7!</v>
      </c>
      <c r="E520" s="88" t="str">
        <f t="shared" si="7"/>
        <v/>
      </c>
      <c r="F520" s="33"/>
    </row>
    <row r="521" spans="1:6">
      <c r="A521" s="61"/>
      <c r="B521" s="27"/>
      <c r="C521" s="48"/>
      <c r="D521" s="50" t="str">
        <f>IF(uSis!$AL$1=0,IF(uSis!$AL$2=1,"choice cell B7!","keuze cel B7!"),IF(C521="","",IF(uSis!$AL$1=5,IFERROR(IF(MATCH(C521,uSis!$AP$1:$AP$7,0)&gt;0,Grades!C521),"not valid"),IF(uSis!$AL$1=4,IFERROR(IF(MATCH(C521,uSis!$AP$9:$AP$21,0)&gt;0,Grades!C521),"not valid"),IF(C521&lt;1,"",IF(uSis!$AL$1&lt;3,IFERROR(IF(AND(C521&gt;5,C521&lt;6),ROUND(C521,0),IF(uSis!$AL$1=1,ROUND(2*C521,0)/2,ROUND(C521,1))),"not valid"),IFERROR(ROUND(C521,1),"not valid")))))))</f>
        <v>choice cell B7!</v>
      </c>
      <c r="E521" s="88" t="str">
        <f t="shared" si="7"/>
        <v/>
      </c>
      <c r="F521" s="33"/>
    </row>
    <row r="522" spans="1:6">
      <c r="A522" s="61"/>
      <c r="B522" s="27"/>
      <c r="C522" s="48"/>
      <c r="D522" s="50" t="str">
        <f>IF(uSis!$AL$1=0,IF(uSis!$AL$2=1,"choice cell B7!","keuze cel B7!"),IF(C522="","",IF(uSis!$AL$1=5,IFERROR(IF(MATCH(C522,uSis!$AP$1:$AP$7,0)&gt;0,Grades!C522),"not valid"),IF(uSis!$AL$1=4,IFERROR(IF(MATCH(C522,uSis!$AP$9:$AP$21,0)&gt;0,Grades!C522),"not valid"),IF(C522&lt;1,"",IF(uSis!$AL$1&lt;3,IFERROR(IF(AND(C522&gt;5,C522&lt;6),ROUND(C522,0),IF(uSis!$AL$1=1,ROUND(2*C522,0)/2,ROUND(C522,1))),"not valid"),IFERROR(ROUND(C522,1),"not valid")))))))</f>
        <v>choice cell B7!</v>
      </c>
      <c r="E522" s="88" t="str">
        <f t="shared" si="7"/>
        <v/>
      </c>
      <c r="F522" s="33"/>
    </row>
    <row r="523" spans="1:6">
      <c r="A523" s="61"/>
      <c r="B523" s="27"/>
      <c r="C523" s="48"/>
      <c r="D523" s="50" t="str">
        <f>IF(uSis!$AL$1=0,IF(uSis!$AL$2=1,"choice cell B7!","keuze cel B7!"),IF(C523="","",IF(uSis!$AL$1=5,IFERROR(IF(MATCH(C523,uSis!$AP$1:$AP$7,0)&gt;0,Grades!C523),"not valid"),IF(uSis!$AL$1=4,IFERROR(IF(MATCH(C523,uSis!$AP$9:$AP$21,0)&gt;0,Grades!C523),"not valid"),IF(C523&lt;1,"",IF(uSis!$AL$1&lt;3,IFERROR(IF(AND(C523&gt;5,C523&lt;6),ROUND(C523,0),IF(uSis!$AL$1=1,ROUND(2*C523,0)/2,ROUND(C523,1))),"not valid"),IFERROR(ROUND(C523,1),"not valid")))))))</f>
        <v>choice cell B7!</v>
      </c>
      <c r="E523" s="88" t="str">
        <f t="shared" si="7"/>
        <v/>
      </c>
      <c r="F523" s="33"/>
    </row>
    <row r="524" spans="1:6">
      <c r="A524" s="61"/>
      <c r="B524" s="27"/>
      <c r="C524" s="48"/>
      <c r="D524" s="50" t="str">
        <f>IF(uSis!$AL$1=0,IF(uSis!$AL$2=1,"choice cell B7!","keuze cel B7!"),IF(C524="","",IF(uSis!$AL$1=5,IFERROR(IF(MATCH(C524,uSis!$AP$1:$AP$7,0)&gt;0,Grades!C524),"not valid"),IF(uSis!$AL$1=4,IFERROR(IF(MATCH(C524,uSis!$AP$9:$AP$21,0)&gt;0,Grades!C524),"not valid"),IF(C524&lt;1,"",IF(uSis!$AL$1&lt;3,IFERROR(IF(AND(C524&gt;5,C524&lt;6),ROUND(C524,0),IF(uSis!$AL$1=1,ROUND(2*C524,0)/2,ROUND(C524,1))),"not valid"),IFERROR(ROUND(C524,1),"not valid")))))))</f>
        <v>choice cell B7!</v>
      </c>
      <c r="E524" s="88" t="str">
        <f t="shared" si="7"/>
        <v/>
      </c>
      <c r="F524" s="33"/>
    </row>
    <row r="525" spans="1:6">
      <c r="A525" s="61"/>
      <c r="B525" s="27"/>
      <c r="C525" s="48"/>
      <c r="D525" s="50" t="str">
        <f>IF(uSis!$AL$1=0,IF(uSis!$AL$2=1,"choice cell B7!","keuze cel B7!"),IF(C525="","",IF(uSis!$AL$1=5,IFERROR(IF(MATCH(C525,uSis!$AP$1:$AP$7,0)&gt;0,Grades!C525),"not valid"),IF(uSis!$AL$1=4,IFERROR(IF(MATCH(C525,uSis!$AP$9:$AP$21,0)&gt;0,Grades!C525),"not valid"),IF(C525&lt;1,"",IF(uSis!$AL$1&lt;3,IFERROR(IF(AND(C525&gt;5,C525&lt;6),ROUND(C525,0),IF(uSis!$AL$1=1,ROUND(2*C525,0)/2,ROUND(C525,1))),"not valid"),IFERROR(ROUND(C525,1),"not valid")))))))</f>
        <v>choice cell B7!</v>
      </c>
      <c r="E525" s="88" t="str">
        <f t="shared" si="7"/>
        <v/>
      </c>
      <c r="F525" s="33"/>
    </row>
    <row r="526" spans="1:6">
      <c r="A526" s="61"/>
      <c r="B526" s="27"/>
      <c r="C526" s="48"/>
      <c r="D526" s="50" t="str">
        <f>IF(uSis!$AL$1=0,IF(uSis!$AL$2=1,"choice cell B7!","keuze cel B7!"),IF(C526="","",IF(uSis!$AL$1=5,IFERROR(IF(MATCH(C526,uSis!$AP$1:$AP$7,0)&gt;0,Grades!C526),"not valid"),IF(uSis!$AL$1=4,IFERROR(IF(MATCH(C526,uSis!$AP$9:$AP$21,0)&gt;0,Grades!C526),"not valid"),IF(C526&lt;1,"",IF(uSis!$AL$1&lt;3,IFERROR(IF(AND(C526&gt;5,C526&lt;6),ROUND(C526,0),IF(uSis!$AL$1=1,ROUND(2*C526,0)/2,ROUND(C526,1))),"not valid"),IFERROR(ROUND(C526,1),"not valid")))))))</f>
        <v>choice cell B7!</v>
      </c>
      <c r="E526" s="88" t="str">
        <f t="shared" ref="E526:E589" si="8">IF(A526="","",IF(OR(LEN(A526)&lt;&gt;7,ISNUMBER(SEARCH("s",A526))),"student number incorrect and/or remove the 's'",""))</f>
        <v/>
      </c>
      <c r="F526" s="33"/>
    </row>
    <row r="527" spans="1:6">
      <c r="A527" s="61"/>
      <c r="B527" s="27"/>
      <c r="C527" s="48"/>
      <c r="D527" s="50" t="str">
        <f>IF(uSis!$AL$1=0,IF(uSis!$AL$2=1,"choice cell B7!","keuze cel B7!"),IF(C527="","",IF(uSis!$AL$1=5,IFERROR(IF(MATCH(C527,uSis!$AP$1:$AP$7,0)&gt;0,Grades!C527),"not valid"),IF(uSis!$AL$1=4,IFERROR(IF(MATCH(C527,uSis!$AP$9:$AP$21,0)&gt;0,Grades!C527),"not valid"),IF(C527&lt;1,"",IF(uSis!$AL$1&lt;3,IFERROR(IF(AND(C527&gt;5,C527&lt;6),ROUND(C527,0),IF(uSis!$AL$1=1,ROUND(2*C527,0)/2,ROUND(C527,1))),"not valid"),IFERROR(ROUND(C527,1),"not valid")))))))</f>
        <v>choice cell B7!</v>
      </c>
      <c r="E527" s="88" t="str">
        <f t="shared" si="8"/>
        <v/>
      </c>
      <c r="F527" s="33"/>
    </row>
    <row r="528" spans="1:6">
      <c r="A528" s="61"/>
      <c r="B528" s="27"/>
      <c r="C528" s="48"/>
      <c r="D528" s="50" t="str">
        <f>IF(uSis!$AL$1=0,IF(uSis!$AL$2=1,"choice cell B7!","keuze cel B7!"),IF(C528="","",IF(uSis!$AL$1=5,IFERROR(IF(MATCH(C528,uSis!$AP$1:$AP$7,0)&gt;0,Grades!C528),"not valid"),IF(uSis!$AL$1=4,IFERROR(IF(MATCH(C528,uSis!$AP$9:$AP$21,0)&gt;0,Grades!C528),"not valid"),IF(C528&lt;1,"",IF(uSis!$AL$1&lt;3,IFERROR(IF(AND(C528&gt;5,C528&lt;6),ROUND(C528,0),IF(uSis!$AL$1=1,ROUND(2*C528,0)/2,ROUND(C528,1))),"not valid"),IFERROR(ROUND(C528,1),"not valid")))))))</f>
        <v>choice cell B7!</v>
      </c>
      <c r="E528" s="88" t="str">
        <f t="shared" si="8"/>
        <v/>
      </c>
      <c r="F528" s="33"/>
    </row>
    <row r="529" spans="1:6">
      <c r="A529" s="61"/>
      <c r="B529" s="27"/>
      <c r="C529" s="48"/>
      <c r="D529" s="50" t="str">
        <f>IF(uSis!$AL$1=0,IF(uSis!$AL$2=1,"choice cell B7!","keuze cel B7!"),IF(C529="","",IF(uSis!$AL$1=5,IFERROR(IF(MATCH(C529,uSis!$AP$1:$AP$7,0)&gt;0,Grades!C529),"not valid"),IF(uSis!$AL$1=4,IFERROR(IF(MATCH(C529,uSis!$AP$9:$AP$21,0)&gt;0,Grades!C529),"not valid"),IF(C529&lt;1,"",IF(uSis!$AL$1&lt;3,IFERROR(IF(AND(C529&gt;5,C529&lt;6),ROUND(C529,0),IF(uSis!$AL$1=1,ROUND(2*C529,0)/2,ROUND(C529,1))),"not valid"),IFERROR(ROUND(C529,1),"not valid")))))))</f>
        <v>choice cell B7!</v>
      </c>
      <c r="E529" s="88" t="str">
        <f t="shared" si="8"/>
        <v/>
      </c>
      <c r="F529" s="33"/>
    </row>
    <row r="530" spans="1:6">
      <c r="A530" s="61"/>
      <c r="B530" s="27"/>
      <c r="C530" s="48"/>
      <c r="D530" s="50" t="str">
        <f>IF(uSis!$AL$1=0,IF(uSis!$AL$2=1,"choice cell B7!","keuze cel B7!"),IF(C530="","",IF(uSis!$AL$1=5,IFERROR(IF(MATCH(C530,uSis!$AP$1:$AP$7,0)&gt;0,Grades!C530),"not valid"),IF(uSis!$AL$1=4,IFERROR(IF(MATCH(C530,uSis!$AP$9:$AP$21,0)&gt;0,Grades!C530),"not valid"),IF(C530&lt;1,"",IF(uSis!$AL$1&lt;3,IFERROR(IF(AND(C530&gt;5,C530&lt;6),ROUND(C530,0),IF(uSis!$AL$1=1,ROUND(2*C530,0)/2,ROUND(C530,1))),"not valid"),IFERROR(ROUND(C530,1),"not valid")))))))</f>
        <v>choice cell B7!</v>
      </c>
      <c r="E530" s="88" t="str">
        <f t="shared" si="8"/>
        <v/>
      </c>
      <c r="F530" s="33"/>
    </row>
    <row r="531" spans="1:6">
      <c r="A531" s="61"/>
      <c r="B531" s="27"/>
      <c r="C531" s="48"/>
      <c r="D531" s="50" t="str">
        <f>IF(uSis!$AL$1=0,IF(uSis!$AL$2=1,"choice cell B7!","keuze cel B7!"),IF(C531="","",IF(uSis!$AL$1=5,IFERROR(IF(MATCH(C531,uSis!$AP$1:$AP$7,0)&gt;0,Grades!C531),"not valid"),IF(uSis!$AL$1=4,IFERROR(IF(MATCH(C531,uSis!$AP$9:$AP$21,0)&gt;0,Grades!C531),"not valid"),IF(C531&lt;1,"",IF(uSis!$AL$1&lt;3,IFERROR(IF(AND(C531&gt;5,C531&lt;6),ROUND(C531,0),IF(uSis!$AL$1=1,ROUND(2*C531,0)/2,ROUND(C531,1))),"not valid"),IFERROR(ROUND(C531,1),"not valid")))))))</f>
        <v>choice cell B7!</v>
      </c>
      <c r="E531" s="88" t="str">
        <f t="shared" si="8"/>
        <v/>
      </c>
      <c r="F531" s="33"/>
    </row>
    <row r="532" spans="1:6">
      <c r="A532" s="61"/>
      <c r="B532" s="27"/>
      <c r="C532" s="48"/>
      <c r="D532" s="50" t="str">
        <f>IF(uSis!$AL$1=0,IF(uSis!$AL$2=1,"choice cell B7!","keuze cel B7!"),IF(C532="","",IF(uSis!$AL$1=5,IFERROR(IF(MATCH(C532,uSis!$AP$1:$AP$7,0)&gt;0,Grades!C532),"not valid"),IF(uSis!$AL$1=4,IFERROR(IF(MATCH(C532,uSis!$AP$9:$AP$21,0)&gt;0,Grades!C532),"not valid"),IF(C532&lt;1,"",IF(uSis!$AL$1&lt;3,IFERROR(IF(AND(C532&gt;5,C532&lt;6),ROUND(C532,0),IF(uSis!$AL$1=1,ROUND(2*C532,0)/2,ROUND(C532,1))),"not valid"),IFERROR(ROUND(C532,1),"not valid")))))))</f>
        <v>choice cell B7!</v>
      </c>
      <c r="E532" s="88" t="str">
        <f t="shared" si="8"/>
        <v/>
      </c>
      <c r="F532" s="33"/>
    </row>
    <row r="533" spans="1:6">
      <c r="A533" s="61"/>
      <c r="B533" s="27"/>
      <c r="C533" s="48"/>
      <c r="D533" s="50" t="str">
        <f>IF(uSis!$AL$1=0,IF(uSis!$AL$2=1,"choice cell B7!","keuze cel B7!"),IF(C533="","",IF(uSis!$AL$1=5,IFERROR(IF(MATCH(C533,uSis!$AP$1:$AP$7,0)&gt;0,Grades!C533),"not valid"),IF(uSis!$AL$1=4,IFERROR(IF(MATCH(C533,uSis!$AP$9:$AP$21,0)&gt;0,Grades!C533),"not valid"),IF(C533&lt;1,"",IF(uSis!$AL$1&lt;3,IFERROR(IF(AND(C533&gt;5,C533&lt;6),ROUND(C533,0),IF(uSis!$AL$1=1,ROUND(2*C533,0)/2,ROUND(C533,1))),"not valid"),IFERROR(ROUND(C533,1),"not valid")))))))</f>
        <v>choice cell B7!</v>
      </c>
      <c r="E533" s="88" t="str">
        <f t="shared" si="8"/>
        <v/>
      </c>
      <c r="F533" s="33"/>
    </row>
    <row r="534" spans="1:6">
      <c r="A534" s="61"/>
      <c r="B534" s="27"/>
      <c r="C534" s="48"/>
      <c r="D534" s="50" t="str">
        <f>IF(uSis!$AL$1=0,IF(uSis!$AL$2=1,"choice cell B7!","keuze cel B7!"),IF(C534="","",IF(uSis!$AL$1=5,IFERROR(IF(MATCH(C534,uSis!$AP$1:$AP$7,0)&gt;0,Grades!C534),"not valid"),IF(uSis!$AL$1=4,IFERROR(IF(MATCH(C534,uSis!$AP$9:$AP$21,0)&gt;0,Grades!C534),"not valid"),IF(C534&lt;1,"",IF(uSis!$AL$1&lt;3,IFERROR(IF(AND(C534&gt;5,C534&lt;6),ROUND(C534,0),IF(uSis!$AL$1=1,ROUND(2*C534,0)/2,ROUND(C534,1))),"not valid"),IFERROR(ROUND(C534,1),"not valid")))))))</f>
        <v>choice cell B7!</v>
      </c>
      <c r="E534" s="88" t="str">
        <f t="shared" si="8"/>
        <v/>
      </c>
      <c r="F534" s="33"/>
    </row>
    <row r="535" spans="1:6">
      <c r="A535" s="61"/>
      <c r="B535" s="27"/>
      <c r="C535" s="48"/>
      <c r="D535" s="50" t="str">
        <f>IF(uSis!$AL$1=0,IF(uSis!$AL$2=1,"choice cell B7!","keuze cel B7!"),IF(C535="","",IF(uSis!$AL$1=5,IFERROR(IF(MATCH(C535,uSis!$AP$1:$AP$7,0)&gt;0,Grades!C535),"not valid"),IF(uSis!$AL$1=4,IFERROR(IF(MATCH(C535,uSis!$AP$9:$AP$21,0)&gt;0,Grades!C535),"not valid"),IF(C535&lt;1,"",IF(uSis!$AL$1&lt;3,IFERROR(IF(AND(C535&gt;5,C535&lt;6),ROUND(C535,0),IF(uSis!$AL$1=1,ROUND(2*C535,0)/2,ROUND(C535,1))),"not valid"),IFERROR(ROUND(C535,1),"not valid")))))))</f>
        <v>choice cell B7!</v>
      </c>
      <c r="E535" s="88" t="str">
        <f t="shared" si="8"/>
        <v/>
      </c>
      <c r="F535" s="33"/>
    </row>
    <row r="536" spans="1:6">
      <c r="A536" s="61"/>
      <c r="B536" s="27"/>
      <c r="C536" s="48"/>
      <c r="D536" s="50" t="str">
        <f>IF(uSis!$AL$1=0,IF(uSis!$AL$2=1,"choice cell B7!","keuze cel B7!"),IF(C536="","",IF(uSis!$AL$1=5,IFERROR(IF(MATCH(C536,uSis!$AP$1:$AP$7,0)&gt;0,Grades!C536),"not valid"),IF(uSis!$AL$1=4,IFERROR(IF(MATCH(C536,uSis!$AP$9:$AP$21,0)&gt;0,Grades!C536),"not valid"),IF(C536&lt;1,"",IF(uSis!$AL$1&lt;3,IFERROR(IF(AND(C536&gt;5,C536&lt;6),ROUND(C536,0),IF(uSis!$AL$1=1,ROUND(2*C536,0)/2,ROUND(C536,1))),"not valid"),IFERROR(ROUND(C536,1),"not valid")))))))</f>
        <v>choice cell B7!</v>
      </c>
      <c r="E536" s="88" t="str">
        <f t="shared" si="8"/>
        <v/>
      </c>
      <c r="F536" s="33"/>
    </row>
    <row r="537" spans="1:6">
      <c r="A537" s="61"/>
      <c r="B537" s="27"/>
      <c r="C537" s="48"/>
      <c r="D537" s="50" t="str">
        <f>IF(uSis!$AL$1=0,IF(uSis!$AL$2=1,"choice cell B7!","keuze cel B7!"),IF(C537="","",IF(uSis!$AL$1=5,IFERROR(IF(MATCH(C537,uSis!$AP$1:$AP$7,0)&gt;0,Grades!C537),"not valid"),IF(uSis!$AL$1=4,IFERROR(IF(MATCH(C537,uSis!$AP$9:$AP$21,0)&gt;0,Grades!C537),"not valid"),IF(C537&lt;1,"",IF(uSis!$AL$1&lt;3,IFERROR(IF(AND(C537&gt;5,C537&lt;6),ROUND(C537,0),IF(uSis!$AL$1=1,ROUND(2*C537,0)/2,ROUND(C537,1))),"not valid"),IFERROR(ROUND(C537,1),"not valid")))))))</f>
        <v>choice cell B7!</v>
      </c>
      <c r="E537" s="88" t="str">
        <f t="shared" si="8"/>
        <v/>
      </c>
      <c r="F537" s="33"/>
    </row>
    <row r="538" spans="1:6">
      <c r="A538" s="61"/>
      <c r="B538" s="27"/>
      <c r="C538" s="48"/>
      <c r="D538" s="50" t="str">
        <f>IF(uSis!$AL$1=0,IF(uSis!$AL$2=1,"choice cell B7!","keuze cel B7!"),IF(C538="","",IF(uSis!$AL$1=5,IFERROR(IF(MATCH(C538,uSis!$AP$1:$AP$7,0)&gt;0,Grades!C538),"not valid"),IF(uSis!$AL$1=4,IFERROR(IF(MATCH(C538,uSis!$AP$9:$AP$21,0)&gt;0,Grades!C538),"not valid"),IF(C538&lt;1,"",IF(uSis!$AL$1&lt;3,IFERROR(IF(AND(C538&gt;5,C538&lt;6),ROUND(C538,0),IF(uSis!$AL$1=1,ROUND(2*C538,0)/2,ROUND(C538,1))),"not valid"),IFERROR(ROUND(C538,1),"not valid")))))))</f>
        <v>choice cell B7!</v>
      </c>
      <c r="E538" s="88" t="str">
        <f t="shared" si="8"/>
        <v/>
      </c>
      <c r="F538" s="33"/>
    </row>
    <row r="539" spans="1:6">
      <c r="A539" s="61"/>
      <c r="B539" s="27"/>
      <c r="C539" s="48"/>
      <c r="D539" s="50" t="str">
        <f>IF(uSis!$AL$1=0,IF(uSis!$AL$2=1,"choice cell B7!","keuze cel B7!"),IF(C539="","",IF(uSis!$AL$1=5,IFERROR(IF(MATCH(C539,uSis!$AP$1:$AP$7,0)&gt;0,Grades!C539),"not valid"),IF(uSis!$AL$1=4,IFERROR(IF(MATCH(C539,uSis!$AP$9:$AP$21,0)&gt;0,Grades!C539),"not valid"),IF(C539&lt;1,"",IF(uSis!$AL$1&lt;3,IFERROR(IF(AND(C539&gt;5,C539&lt;6),ROUND(C539,0),IF(uSis!$AL$1=1,ROUND(2*C539,0)/2,ROUND(C539,1))),"not valid"),IFERROR(ROUND(C539,1),"not valid")))))))</f>
        <v>choice cell B7!</v>
      </c>
      <c r="E539" s="88" t="str">
        <f t="shared" si="8"/>
        <v/>
      </c>
      <c r="F539" s="33"/>
    </row>
    <row r="540" spans="1:6">
      <c r="A540" s="61"/>
      <c r="B540" s="27"/>
      <c r="C540" s="48"/>
      <c r="D540" s="50" t="str">
        <f>IF(uSis!$AL$1=0,IF(uSis!$AL$2=1,"choice cell B7!","keuze cel B7!"),IF(C540="","",IF(uSis!$AL$1=5,IFERROR(IF(MATCH(C540,uSis!$AP$1:$AP$7,0)&gt;0,Grades!C540),"not valid"),IF(uSis!$AL$1=4,IFERROR(IF(MATCH(C540,uSis!$AP$9:$AP$21,0)&gt;0,Grades!C540),"not valid"),IF(C540&lt;1,"",IF(uSis!$AL$1&lt;3,IFERROR(IF(AND(C540&gt;5,C540&lt;6),ROUND(C540,0),IF(uSis!$AL$1=1,ROUND(2*C540,0)/2,ROUND(C540,1))),"not valid"),IFERROR(ROUND(C540,1),"not valid")))))))</f>
        <v>choice cell B7!</v>
      </c>
      <c r="E540" s="88" t="str">
        <f t="shared" si="8"/>
        <v/>
      </c>
      <c r="F540" s="33"/>
    </row>
    <row r="541" spans="1:6">
      <c r="A541" s="61"/>
      <c r="B541" s="27"/>
      <c r="C541" s="48"/>
      <c r="D541" s="50" t="str">
        <f>IF(uSis!$AL$1=0,IF(uSis!$AL$2=1,"choice cell B7!","keuze cel B7!"),IF(C541="","",IF(uSis!$AL$1=5,IFERROR(IF(MATCH(C541,uSis!$AP$1:$AP$7,0)&gt;0,Grades!C541),"not valid"),IF(uSis!$AL$1=4,IFERROR(IF(MATCH(C541,uSis!$AP$9:$AP$21,0)&gt;0,Grades!C541),"not valid"),IF(C541&lt;1,"",IF(uSis!$AL$1&lt;3,IFERROR(IF(AND(C541&gt;5,C541&lt;6),ROUND(C541,0),IF(uSis!$AL$1=1,ROUND(2*C541,0)/2,ROUND(C541,1))),"not valid"),IFERROR(ROUND(C541,1),"not valid")))))))</f>
        <v>choice cell B7!</v>
      </c>
      <c r="E541" s="88" t="str">
        <f t="shared" si="8"/>
        <v/>
      </c>
      <c r="F541" s="33"/>
    </row>
    <row r="542" spans="1:6">
      <c r="A542" s="61"/>
      <c r="B542" s="27"/>
      <c r="C542" s="48"/>
      <c r="D542" s="50" t="str">
        <f>IF(uSis!$AL$1=0,IF(uSis!$AL$2=1,"choice cell B7!","keuze cel B7!"),IF(C542="","",IF(uSis!$AL$1=5,IFERROR(IF(MATCH(C542,uSis!$AP$1:$AP$7,0)&gt;0,Grades!C542),"not valid"),IF(uSis!$AL$1=4,IFERROR(IF(MATCH(C542,uSis!$AP$9:$AP$21,0)&gt;0,Grades!C542),"not valid"),IF(C542&lt;1,"",IF(uSis!$AL$1&lt;3,IFERROR(IF(AND(C542&gt;5,C542&lt;6),ROUND(C542,0),IF(uSis!$AL$1=1,ROUND(2*C542,0)/2,ROUND(C542,1))),"not valid"),IFERROR(ROUND(C542,1),"not valid")))))))</f>
        <v>choice cell B7!</v>
      </c>
      <c r="E542" s="88" t="str">
        <f t="shared" si="8"/>
        <v/>
      </c>
      <c r="F542" s="33"/>
    </row>
    <row r="543" spans="1:6">
      <c r="A543" s="61"/>
      <c r="B543" s="27"/>
      <c r="C543" s="48"/>
      <c r="D543" s="50" t="str">
        <f>IF(uSis!$AL$1=0,IF(uSis!$AL$2=1,"choice cell B7!","keuze cel B7!"),IF(C543="","",IF(uSis!$AL$1=5,IFERROR(IF(MATCH(C543,uSis!$AP$1:$AP$7,0)&gt;0,Grades!C543),"not valid"),IF(uSis!$AL$1=4,IFERROR(IF(MATCH(C543,uSis!$AP$9:$AP$21,0)&gt;0,Grades!C543),"not valid"),IF(C543&lt;1,"",IF(uSis!$AL$1&lt;3,IFERROR(IF(AND(C543&gt;5,C543&lt;6),ROUND(C543,0),IF(uSis!$AL$1=1,ROUND(2*C543,0)/2,ROUND(C543,1))),"not valid"),IFERROR(ROUND(C543,1),"not valid")))))))</f>
        <v>choice cell B7!</v>
      </c>
      <c r="E543" s="88" t="str">
        <f t="shared" si="8"/>
        <v/>
      </c>
      <c r="F543" s="33"/>
    </row>
    <row r="544" spans="1:6">
      <c r="A544" s="61"/>
      <c r="B544" s="27"/>
      <c r="C544" s="48"/>
      <c r="D544" s="50" t="str">
        <f>IF(uSis!$AL$1=0,IF(uSis!$AL$2=1,"choice cell B7!","keuze cel B7!"),IF(C544="","",IF(uSis!$AL$1=5,IFERROR(IF(MATCH(C544,uSis!$AP$1:$AP$7,0)&gt;0,Grades!C544),"not valid"),IF(uSis!$AL$1=4,IFERROR(IF(MATCH(C544,uSis!$AP$9:$AP$21,0)&gt;0,Grades!C544),"not valid"),IF(C544&lt;1,"",IF(uSis!$AL$1&lt;3,IFERROR(IF(AND(C544&gt;5,C544&lt;6),ROUND(C544,0),IF(uSis!$AL$1=1,ROUND(2*C544,0)/2,ROUND(C544,1))),"not valid"),IFERROR(ROUND(C544,1),"not valid")))))))</f>
        <v>choice cell B7!</v>
      </c>
      <c r="E544" s="88" t="str">
        <f t="shared" si="8"/>
        <v/>
      </c>
      <c r="F544" s="33"/>
    </row>
    <row r="545" spans="1:6">
      <c r="A545" s="61"/>
      <c r="B545" s="27"/>
      <c r="C545" s="48"/>
      <c r="D545" s="50" t="str">
        <f>IF(uSis!$AL$1=0,IF(uSis!$AL$2=1,"choice cell B7!","keuze cel B7!"),IF(C545="","",IF(uSis!$AL$1=5,IFERROR(IF(MATCH(C545,uSis!$AP$1:$AP$7,0)&gt;0,Grades!C545),"not valid"),IF(uSis!$AL$1=4,IFERROR(IF(MATCH(C545,uSis!$AP$9:$AP$21,0)&gt;0,Grades!C545),"not valid"),IF(C545&lt;1,"",IF(uSis!$AL$1&lt;3,IFERROR(IF(AND(C545&gt;5,C545&lt;6),ROUND(C545,0),IF(uSis!$AL$1=1,ROUND(2*C545,0)/2,ROUND(C545,1))),"not valid"),IFERROR(ROUND(C545,1),"not valid")))))))</f>
        <v>choice cell B7!</v>
      </c>
      <c r="E545" s="88" t="str">
        <f t="shared" si="8"/>
        <v/>
      </c>
      <c r="F545" s="33"/>
    </row>
    <row r="546" spans="1:6">
      <c r="A546" s="61"/>
      <c r="B546" s="27"/>
      <c r="C546" s="48"/>
      <c r="D546" s="50" t="str">
        <f>IF(uSis!$AL$1=0,IF(uSis!$AL$2=1,"choice cell B7!","keuze cel B7!"),IF(C546="","",IF(uSis!$AL$1=5,IFERROR(IF(MATCH(C546,uSis!$AP$1:$AP$7,0)&gt;0,Grades!C546),"not valid"),IF(uSis!$AL$1=4,IFERROR(IF(MATCH(C546,uSis!$AP$9:$AP$21,0)&gt;0,Grades!C546),"not valid"),IF(C546&lt;1,"",IF(uSis!$AL$1&lt;3,IFERROR(IF(AND(C546&gt;5,C546&lt;6),ROUND(C546,0),IF(uSis!$AL$1=1,ROUND(2*C546,0)/2,ROUND(C546,1))),"not valid"),IFERROR(ROUND(C546,1),"not valid")))))))</f>
        <v>choice cell B7!</v>
      </c>
      <c r="E546" s="88" t="str">
        <f t="shared" si="8"/>
        <v/>
      </c>
      <c r="F546" s="33"/>
    </row>
    <row r="547" spans="1:6">
      <c r="A547" s="61"/>
      <c r="B547" s="27"/>
      <c r="C547" s="48"/>
      <c r="D547" s="50" t="str">
        <f>IF(uSis!$AL$1=0,IF(uSis!$AL$2=1,"choice cell B7!","keuze cel B7!"),IF(C547="","",IF(uSis!$AL$1=5,IFERROR(IF(MATCH(C547,uSis!$AP$1:$AP$7,0)&gt;0,Grades!C547),"not valid"),IF(uSis!$AL$1=4,IFERROR(IF(MATCH(C547,uSis!$AP$9:$AP$21,0)&gt;0,Grades!C547),"not valid"),IF(C547&lt;1,"",IF(uSis!$AL$1&lt;3,IFERROR(IF(AND(C547&gt;5,C547&lt;6),ROUND(C547,0),IF(uSis!$AL$1=1,ROUND(2*C547,0)/2,ROUND(C547,1))),"not valid"),IFERROR(ROUND(C547,1),"not valid")))))))</f>
        <v>choice cell B7!</v>
      </c>
      <c r="E547" s="88" t="str">
        <f t="shared" si="8"/>
        <v/>
      </c>
      <c r="F547" s="33"/>
    </row>
    <row r="548" spans="1:6">
      <c r="A548" s="61"/>
      <c r="B548" s="27"/>
      <c r="C548" s="48"/>
      <c r="D548" s="50" t="str">
        <f>IF(uSis!$AL$1=0,IF(uSis!$AL$2=1,"choice cell B7!","keuze cel B7!"),IF(C548="","",IF(uSis!$AL$1=5,IFERROR(IF(MATCH(C548,uSis!$AP$1:$AP$7,0)&gt;0,Grades!C548),"not valid"),IF(uSis!$AL$1=4,IFERROR(IF(MATCH(C548,uSis!$AP$9:$AP$21,0)&gt;0,Grades!C548),"not valid"),IF(C548&lt;1,"",IF(uSis!$AL$1&lt;3,IFERROR(IF(AND(C548&gt;5,C548&lt;6),ROUND(C548,0),IF(uSis!$AL$1=1,ROUND(2*C548,0)/2,ROUND(C548,1))),"not valid"),IFERROR(ROUND(C548,1),"not valid")))))))</f>
        <v>choice cell B7!</v>
      </c>
      <c r="E548" s="88" t="str">
        <f t="shared" si="8"/>
        <v/>
      </c>
      <c r="F548" s="33"/>
    </row>
    <row r="549" spans="1:6">
      <c r="A549" s="61"/>
      <c r="B549" s="27"/>
      <c r="C549" s="48"/>
      <c r="D549" s="50" t="str">
        <f>IF(uSis!$AL$1=0,IF(uSis!$AL$2=1,"choice cell B7!","keuze cel B7!"),IF(C549="","",IF(uSis!$AL$1=5,IFERROR(IF(MATCH(C549,uSis!$AP$1:$AP$7,0)&gt;0,Grades!C549),"not valid"),IF(uSis!$AL$1=4,IFERROR(IF(MATCH(C549,uSis!$AP$9:$AP$21,0)&gt;0,Grades!C549),"not valid"),IF(C549&lt;1,"",IF(uSis!$AL$1&lt;3,IFERROR(IF(AND(C549&gt;5,C549&lt;6),ROUND(C549,0),IF(uSis!$AL$1=1,ROUND(2*C549,0)/2,ROUND(C549,1))),"not valid"),IFERROR(ROUND(C549,1),"not valid")))))))</f>
        <v>choice cell B7!</v>
      </c>
      <c r="E549" s="88" t="str">
        <f t="shared" si="8"/>
        <v/>
      </c>
      <c r="F549" s="33"/>
    </row>
    <row r="550" spans="1:6">
      <c r="A550" s="61"/>
      <c r="B550" s="27"/>
      <c r="C550" s="48"/>
      <c r="D550" s="50" t="str">
        <f>IF(uSis!$AL$1=0,IF(uSis!$AL$2=1,"choice cell B7!","keuze cel B7!"),IF(C550="","",IF(uSis!$AL$1=5,IFERROR(IF(MATCH(C550,uSis!$AP$1:$AP$7,0)&gt;0,Grades!C550),"not valid"),IF(uSis!$AL$1=4,IFERROR(IF(MATCH(C550,uSis!$AP$9:$AP$21,0)&gt;0,Grades!C550),"not valid"),IF(C550&lt;1,"",IF(uSis!$AL$1&lt;3,IFERROR(IF(AND(C550&gt;5,C550&lt;6),ROUND(C550,0),IF(uSis!$AL$1=1,ROUND(2*C550,0)/2,ROUND(C550,1))),"not valid"),IFERROR(ROUND(C550,1),"not valid")))))))</f>
        <v>choice cell B7!</v>
      </c>
      <c r="E550" s="88" t="str">
        <f t="shared" si="8"/>
        <v/>
      </c>
      <c r="F550" s="33"/>
    </row>
    <row r="551" spans="1:6">
      <c r="A551" s="61"/>
      <c r="B551" s="27"/>
      <c r="C551" s="48"/>
      <c r="D551" s="50" t="str">
        <f>IF(uSis!$AL$1=0,IF(uSis!$AL$2=1,"choice cell B7!","keuze cel B7!"),IF(C551="","",IF(uSis!$AL$1=5,IFERROR(IF(MATCH(C551,uSis!$AP$1:$AP$7,0)&gt;0,Grades!C551),"not valid"),IF(uSis!$AL$1=4,IFERROR(IF(MATCH(C551,uSis!$AP$9:$AP$21,0)&gt;0,Grades!C551),"not valid"),IF(C551&lt;1,"",IF(uSis!$AL$1&lt;3,IFERROR(IF(AND(C551&gt;5,C551&lt;6),ROUND(C551,0),IF(uSis!$AL$1=1,ROUND(2*C551,0)/2,ROUND(C551,1))),"not valid"),IFERROR(ROUND(C551,1),"not valid")))))))</f>
        <v>choice cell B7!</v>
      </c>
      <c r="E551" s="88" t="str">
        <f t="shared" si="8"/>
        <v/>
      </c>
      <c r="F551" s="33"/>
    </row>
    <row r="552" spans="1:6">
      <c r="A552" s="61"/>
      <c r="B552" s="27"/>
      <c r="C552" s="48"/>
      <c r="D552" s="50" t="str">
        <f>IF(uSis!$AL$1=0,IF(uSis!$AL$2=1,"choice cell B7!","keuze cel B7!"),IF(C552="","",IF(uSis!$AL$1=5,IFERROR(IF(MATCH(C552,uSis!$AP$1:$AP$7,0)&gt;0,Grades!C552),"not valid"),IF(uSis!$AL$1=4,IFERROR(IF(MATCH(C552,uSis!$AP$9:$AP$21,0)&gt;0,Grades!C552),"not valid"),IF(C552&lt;1,"",IF(uSis!$AL$1&lt;3,IFERROR(IF(AND(C552&gt;5,C552&lt;6),ROUND(C552,0),IF(uSis!$AL$1=1,ROUND(2*C552,0)/2,ROUND(C552,1))),"not valid"),IFERROR(ROUND(C552,1),"not valid")))))))</f>
        <v>choice cell B7!</v>
      </c>
      <c r="E552" s="88" t="str">
        <f t="shared" si="8"/>
        <v/>
      </c>
      <c r="F552" s="33"/>
    </row>
    <row r="553" spans="1:6">
      <c r="A553" s="61"/>
      <c r="B553" s="27"/>
      <c r="C553" s="48"/>
      <c r="D553" s="50" t="str">
        <f>IF(uSis!$AL$1=0,IF(uSis!$AL$2=1,"choice cell B7!","keuze cel B7!"),IF(C553="","",IF(uSis!$AL$1=5,IFERROR(IF(MATCH(C553,uSis!$AP$1:$AP$7,0)&gt;0,Grades!C553),"not valid"),IF(uSis!$AL$1=4,IFERROR(IF(MATCH(C553,uSis!$AP$9:$AP$21,0)&gt;0,Grades!C553),"not valid"),IF(C553&lt;1,"",IF(uSis!$AL$1&lt;3,IFERROR(IF(AND(C553&gt;5,C553&lt;6),ROUND(C553,0),IF(uSis!$AL$1=1,ROUND(2*C553,0)/2,ROUND(C553,1))),"not valid"),IFERROR(ROUND(C553,1),"not valid")))))))</f>
        <v>choice cell B7!</v>
      </c>
      <c r="E553" s="88" t="str">
        <f t="shared" si="8"/>
        <v/>
      </c>
      <c r="F553" s="33"/>
    </row>
    <row r="554" spans="1:6">
      <c r="A554" s="61"/>
      <c r="B554" s="27"/>
      <c r="C554" s="48"/>
      <c r="D554" s="50" t="str">
        <f>IF(uSis!$AL$1=0,IF(uSis!$AL$2=1,"choice cell B7!","keuze cel B7!"),IF(C554="","",IF(uSis!$AL$1=5,IFERROR(IF(MATCH(C554,uSis!$AP$1:$AP$7,0)&gt;0,Grades!C554),"not valid"),IF(uSis!$AL$1=4,IFERROR(IF(MATCH(C554,uSis!$AP$9:$AP$21,0)&gt;0,Grades!C554),"not valid"),IF(C554&lt;1,"",IF(uSis!$AL$1&lt;3,IFERROR(IF(AND(C554&gt;5,C554&lt;6),ROUND(C554,0),IF(uSis!$AL$1=1,ROUND(2*C554,0)/2,ROUND(C554,1))),"not valid"),IFERROR(ROUND(C554,1),"not valid")))))))</f>
        <v>choice cell B7!</v>
      </c>
      <c r="E554" s="88" t="str">
        <f t="shared" si="8"/>
        <v/>
      </c>
      <c r="F554" s="33"/>
    </row>
    <row r="555" spans="1:6">
      <c r="A555" s="61"/>
      <c r="B555" s="27"/>
      <c r="C555" s="48"/>
      <c r="D555" s="50" t="str">
        <f>IF(uSis!$AL$1=0,IF(uSis!$AL$2=1,"choice cell B7!","keuze cel B7!"),IF(C555="","",IF(uSis!$AL$1=5,IFERROR(IF(MATCH(C555,uSis!$AP$1:$AP$7,0)&gt;0,Grades!C555),"not valid"),IF(uSis!$AL$1=4,IFERROR(IF(MATCH(C555,uSis!$AP$9:$AP$21,0)&gt;0,Grades!C555),"not valid"),IF(C555&lt;1,"",IF(uSis!$AL$1&lt;3,IFERROR(IF(AND(C555&gt;5,C555&lt;6),ROUND(C555,0),IF(uSis!$AL$1=1,ROUND(2*C555,0)/2,ROUND(C555,1))),"not valid"),IFERROR(ROUND(C555,1),"not valid")))))))</f>
        <v>choice cell B7!</v>
      </c>
      <c r="E555" s="88" t="str">
        <f t="shared" si="8"/>
        <v/>
      </c>
      <c r="F555" s="33"/>
    </row>
    <row r="556" spans="1:6">
      <c r="A556" s="61"/>
      <c r="B556" s="27"/>
      <c r="C556" s="48"/>
      <c r="D556" s="50" t="str">
        <f>IF(uSis!$AL$1=0,IF(uSis!$AL$2=1,"choice cell B7!","keuze cel B7!"),IF(C556="","",IF(uSis!$AL$1=5,IFERROR(IF(MATCH(C556,uSis!$AP$1:$AP$7,0)&gt;0,Grades!C556),"not valid"),IF(uSis!$AL$1=4,IFERROR(IF(MATCH(C556,uSis!$AP$9:$AP$21,0)&gt;0,Grades!C556),"not valid"),IF(C556&lt;1,"",IF(uSis!$AL$1&lt;3,IFERROR(IF(AND(C556&gt;5,C556&lt;6),ROUND(C556,0),IF(uSis!$AL$1=1,ROUND(2*C556,0)/2,ROUND(C556,1))),"not valid"),IFERROR(ROUND(C556,1),"not valid")))))))</f>
        <v>choice cell B7!</v>
      </c>
      <c r="E556" s="88" t="str">
        <f t="shared" si="8"/>
        <v/>
      </c>
      <c r="F556" s="33"/>
    </row>
    <row r="557" spans="1:6">
      <c r="A557" s="61"/>
      <c r="B557" s="27"/>
      <c r="C557" s="48"/>
      <c r="D557" s="50" t="str">
        <f>IF(uSis!$AL$1=0,IF(uSis!$AL$2=1,"choice cell B7!","keuze cel B7!"),IF(C557="","",IF(uSis!$AL$1=5,IFERROR(IF(MATCH(C557,uSis!$AP$1:$AP$7,0)&gt;0,Grades!C557),"not valid"),IF(uSis!$AL$1=4,IFERROR(IF(MATCH(C557,uSis!$AP$9:$AP$21,0)&gt;0,Grades!C557),"not valid"),IF(C557&lt;1,"",IF(uSis!$AL$1&lt;3,IFERROR(IF(AND(C557&gt;5,C557&lt;6),ROUND(C557,0),IF(uSis!$AL$1=1,ROUND(2*C557,0)/2,ROUND(C557,1))),"not valid"),IFERROR(ROUND(C557,1),"not valid")))))))</f>
        <v>choice cell B7!</v>
      </c>
      <c r="E557" s="88" t="str">
        <f t="shared" si="8"/>
        <v/>
      </c>
      <c r="F557" s="33"/>
    </row>
    <row r="558" spans="1:6">
      <c r="A558" s="61"/>
      <c r="B558" s="27"/>
      <c r="C558" s="48"/>
      <c r="D558" s="50" t="str">
        <f>IF(uSis!$AL$1=0,IF(uSis!$AL$2=1,"choice cell B7!","keuze cel B7!"),IF(C558="","",IF(uSis!$AL$1=5,IFERROR(IF(MATCH(C558,uSis!$AP$1:$AP$7,0)&gt;0,Grades!C558),"not valid"),IF(uSis!$AL$1=4,IFERROR(IF(MATCH(C558,uSis!$AP$9:$AP$21,0)&gt;0,Grades!C558),"not valid"),IF(C558&lt;1,"",IF(uSis!$AL$1&lt;3,IFERROR(IF(AND(C558&gt;5,C558&lt;6),ROUND(C558,0),IF(uSis!$AL$1=1,ROUND(2*C558,0)/2,ROUND(C558,1))),"not valid"),IFERROR(ROUND(C558,1),"not valid")))))))</f>
        <v>choice cell B7!</v>
      </c>
      <c r="E558" s="88" t="str">
        <f t="shared" si="8"/>
        <v/>
      </c>
      <c r="F558" s="33"/>
    </row>
    <row r="559" spans="1:6">
      <c r="A559" s="61"/>
      <c r="B559" s="27"/>
      <c r="C559" s="48"/>
      <c r="D559" s="50" t="str">
        <f>IF(uSis!$AL$1=0,IF(uSis!$AL$2=1,"choice cell B7!","keuze cel B7!"),IF(C559="","",IF(uSis!$AL$1=5,IFERROR(IF(MATCH(C559,uSis!$AP$1:$AP$7,0)&gt;0,Grades!C559),"not valid"),IF(uSis!$AL$1=4,IFERROR(IF(MATCH(C559,uSis!$AP$9:$AP$21,0)&gt;0,Grades!C559),"not valid"),IF(C559&lt;1,"",IF(uSis!$AL$1&lt;3,IFERROR(IF(AND(C559&gt;5,C559&lt;6),ROUND(C559,0),IF(uSis!$AL$1=1,ROUND(2*C559,0)/2,ROUND(C559,1))),"not valid"),IFERROR(ROUND(C559,1),"not valid")))))))</f>
        <v>choice cell B7!</v>
      </c>
      <c r="E559" s="88" t="str">
        <f t="shared" si="8"/>
        <v/>
      </c>
      <c r="F559" s="33"/>
    </row>
    <row r="560" spans="1:6">
      <c r="A560" s="61"/>
      <c r="B560" s="27"/>
      <c r="C560" s="48"/>
      <c r="D560" s="50" t="str">
        <f>IF(uSis!$AL$1=0,IF(uSis!$AL$2=1,"choice cell B7!","keuze cel B7!"),IF(C560="","",IF(uSis!$AL$1=5,IFERROR(IF(MATCH(C560,uSis!$AP$1:$AP$7,0)&gt;0,Grades!C560),"not valid"),IF(uSis!$AL$1=4,IFERROR(IF(MATCH(C560,uSis!$AP$9:$AP$21,0)&gt;0,Grades!C560),"not valid"),IF(C560&lt;1,"",IF(uSis!$AL$1&lt;3,IFERROR(IF(AND(C560&gt;5,C560&lt;6),ROUND(C560,0),IF(uSis!$AL$1=1,ROUND(2*C560,0)/2,ROUND(C560,1))),"not valid"),IFERROR(ROUND(C560,1),"not valid")))))))</f>
        <v>choice cell B7!</v>
      </c>
      <c r="E560" s="88" t="str">
        <f t="shared" si="8"/>
        <v/>
      </c>
      <c r="F560" s="33"/>
    </row>
    <row r="561" spans="1:6">
      <c r="A561" s="61"/>
      <c r="B561" s="27"/>
      <c r="C561" s="48"/>
      <c r="D561" s="50" t="str">
        <f>IF(uSis!$AL$1=0,IF(uSis!$AL$2=1,"choice cell B7!","keuze cel B7!"),IF(C561="","",IF(uSis!$AL$1=5,IFERROR(IF(MATCH(C561,uSis!$AP$1:$AP$7,0)&gt;0,Grades!C561),"not valid"),IF(uSis!$AL$1=4,IFERROR(IF(MATCH(C561,uSis!$AP$9:$AP$21,0)&gt;0,Grades!C561),"not valid"),IF(C561&lt;1,"",IF(uSis!$AL$1&lt;3,IFERROR(IF(AND(C561&gt;5,C561&lt;6),ROUND(C561,0),IF(uSis!$AL$1=1,ROUND(2*C561,0)/2,ROUND(C561,1))),"not valid"),IFERROR(ROUND(C561,1),"not valid")))))))</f>
        <v>choice cell B7!</v>
      </c>
      <c r="E561" s="88" t="str">
        <f t="shared" si="8"/>
        <v/>
      </c>
      <c r="F561" s="33"/>
    </row>
    <row r="562" spans="1:6">
      <c r="A562" s="61"/>
      <c r="B562" s="27"/>
      <c r="C562" s="48"/>
      <c r="D562" s="50" t="str">
        <f>IF(uSis!$AL$1=0,IF(uSis!$AL$2=1,"choice cell B7!","keuze cel B7!"),IF(C562="","",IF(uSis!$AL$1=5,IFERROR(IF(MATCH(C562,uSis!$AP$1:$AP$7,0)&gt;0,Grades!C562),"not valid"),IF(uSis!$AL$1=4,IFERROR(IF(MATCH(C562,uSis!$AP$9:$AP$21,0)&gt;0,Grades!C562),"not valid"),IF(C562&lt;1,"",IF(uSis!$AL$1&lt;3,IFERROR(IF(AND(C562&gt;5,C562&lt;6),ROUND(C562,0),IF(uSis!$AL$1=1,ROUND(2*C562,0)/2,ROUND(C562,1))),"not valid"),IFERROR(ROUND(C562,1),"not valid")))))))</f>
        <v>choice cell B7!</v>
      </c>
      <c r="E562" s="88" t="str">
        <f t="shared" si="8"/>
        <v/>
      </c>
      <c r="F562" s="33"/>
    </row>
    <row r="563" spans="1:6">
      <c r="A563" s="61"/>
      <c r="B563" s="27"/>
      <c r="C563" s="48"/>
      <c r="D563" s="50" t="str">
        <f>IF(uSis!$AL$1=0,IF(uSis!$AL$2=1,"choice cell B7!","keuze cel B7!"),IF(C563="","",IF(uSis!$AL$1=5,IFERROR(IF(MATCH(C563,uSis!$AP$1:$AP$7,0)&gt;0,Grades!C563),"not valid"),IF(uSis!$AL$1=4,IFERROR(IF(MATCH(C563,uSis!$AP$9:$AP$21,0)&gt;0,Grades!C563),"not valid"),IF(C563&lt;1,"",IF(uSis!$AL$1&lt;3,IFERROR(IF(AND(C563&gt;5,C563&lt;6),ROUND(C563,0),IF(uSis!$AL$1=1,ROUND(2*C563,0)/2,ROUND(C563,1))),"not valid"),IFERROR(ROUND(C563,1),"not valid")))))))</f>
        <v>choice cell B7!</v>
      </c>
      <c r="E563" s="88" t="str">
        <f t="shared" si="8"/>
        <v/>
      </c>
      <c r="F563" s="33"/>
    </row>
    <row r="564" spans="1:6">
      <c r="A564" s="61"/>
      <c r="B564" s="27"/>
      <c r="C564" s="48"/>
      <c r="D564" s="50" t="str">
        <f>IF(uSis!$AL$1=0,IF(uSis!$AL$2=1,"choice cell B7!","keuze cel B7!"),IF(C564="","",IF(uSis!$AL$1=5,IFERROR(IF(MATCH(C564,uSis!$AP$1:$AP$7,0)&gt;0,Grades!C564),"not valid"),IF(uSis!$AL$1=4,IFERROR(IF(MATCH(C564,uSis!$AP$9:$AP$21,0)&gt;0,Grades!C564),"not valid"),IF(C564&lt;1,"",IF(uSis!$AL$1&lt;3,IFERROR(IF(AND(C564&gt;5,C564&lt;6),ROUND(C564,0),IF(uSis!$AL$1=1,ROUND(2*C564,0)/2,ROUND(C564,1))),"not valid"),IFERROR(ROUND(C564,1),"not valid")))))))</f>
        <v>choice cell B7!</v>
      </c>
      <c r="E564" s="88" t="str">
        <f t="shared" si="8"/>
        <v/>
      </c>
      <c r="F564" s="33"/>
    </row>
    <row r="565" spans="1:6">
      <c r="A565" s="61"/>
      <c r="B565" s="27"/>
      <c r="C565" s="48"/>
      <c r="D565" s="50" t="str">
        <f>IF(uSis!$AL$1=0,IF(uSis!$AL$2=1,"choice cell B7!","keuze cel B7!"),IF(C565="","",IF(uSis!$AL$1=5,IFERROR(IF(MATCH(C565,uSis!$AP$1:$AP$7,0)&gt;0,Grades!C565),"not valid"),IF(uSis!$AL$1=4,IFERROR(IF(MATCH(C565,uSis!$AP$9:$AP$21,0)&gt;0,Grades!C565),"not valid"),IF(C565&lt;1,"",IF(uSis!$AL$1&lt;3,IFERROR(IF(AND(C565&gt;5,C565&lt;6),ROUND(C565,0),IF(uSis!$AL$1=1,ROUND(2*C565,0)/2,ROUND(C565,1))),"not valid"),IFERROR(ROUND(C565,1),"not valid")))))))</f>
        <v>choice cell B7!</v>
      </c>
      <c r="E565" s="88" t="str">
        <f t="shared" si="8"/>
        <v/>
      </c>
      <c r="F565" s="33"/>
    </row>
    <row r="566" spans="1:6">
      <c r="A566" s="61"/>
      <c r="B566" s="27"/>
      <c r="C566" s="48"/>
      <c r="D566" s="50" t="str">
        <f>IF(uSis!$AL$1=0,IF(uSis!$AL$2=1,"choice cell B7!","keuze cel B7!"),IF(C566="","",IF(uSis!$AL$1=5,IFERROR(IF(MATCH(C566,uSis!$AP$1:$AP$7,0)&gt;0,Grades!C566),"not valid"),IF(uSis!$AL$1=4,IFERROR(IF(MATCH(C566,uSis!$AP$9:$AP$21,0)&gt;0,Grades!C566),"not valid"),IF(C566&lt;1,"",IF(uSis!$AL$1&lt;3,IFERROR(IF(AND(C566&gt;5,C566&lt;6),ROUND(C566,0),IF(uSis!$AL$1=1,ROUND(2*C566,0)/2,ROUND(C566,1))),"not valid"),IFERROR(ROUND(C566,1),"not valid")))))))</f>
        <v>choice cell B7!</v>
      </c>
      <c r="E566" s="88" t="str">
        <f t="shared" si="8"/>
        <v/>
      </c>
      <c r="F566" s="33"/>
    </row>
    <row r="567" spans="1:6">
      <c r="A567" s="61"/>
      <c r="B567" s="27"/>
      <c r="C567" s="48"/>
      <c r="D567" s="50" t="str">
        <f>IF(uSis!$AL$1=0,IF(uSis!$AL$2=1,"choice cell B7!","keuze cel B7!"),IF(C567="","",IF(uSis!$AL$1=5,IFERROR(IF(MATCH(C567,uSis!$AP$1:$AP$7,0)&gt;0,Grades!C567),"not valid"),IF(uSis!$AL$1=4,IFERROR(IF(MATCH(C567,uSis!$AP$9:$AP$21,0)&gt;0,Grades!C567),"not valid"),IF(C567&lt;1,"",IF(uSis!$AL$1&lt;3,IFERROR(IF(AND(C567&gt;5,C567&lt;6),ROUND(C567,0),IF(uSis!$AL$1=1,ROUND(2*C567,0)/2,ROUND(C567,1))),"not valid"),IFERROR(ROUND(C567,1),"not valid")))))))</f>
        <v>choice cell B7!</v>
      </c>
      <c r="E567" s="88" t="str">
        <f t="shared" si="8"/>
        <v/>
      </c>
      <c r="F567" s="33"/>
    </row>
    <row r="568" spans="1:6">
      <c r="A568" s="61"/>
      <c r="B568" s="27"/>
      <c r="C568" s="48"/>
      <c r="D568" s="50" t="str">
        <f>IF(uSis!$AL$1=0,IF(uSis!$AL$2=1,"choice cell B7!","keuze cel B7!"),IF(C568="","",IF(uSis!$AL$1=5,IFERROR(IF(MATCH(C568,uSis!$AP$1:$AP$7,0)&gt;0,Grades!C568),"not valid"),IF(uSis!$AL$1=4,IFERROR(IF(MATCH(C568,uSis!$AP$9:$AP$21,0)&gt;0,Grades!C568),"not valid"),IF(C568&lt;1,"",IF(uSis!$AL$1&lt;3,IFERROR(IF(AND(C568&gt;5,C568&lt;6),ROUND(C568,0),IF(uSis!$AL$1=1,ROUND(2*C568,0)/2,ROUND(C568,1))),"not valid"),IFERROR(ROUND(C568,1),"not valid")))))))</f>
        <v>choice cell B7!</v>
      </c>
      <c r="E568" s="88" t="str">
        <f t="shared" si="8"/>
        <v/>
      </c>
      <c r="F568" s="33"/>
    </row>
    <row r="569" spans="1:6">
      <c r="A569" s="61"/>
      <c r="B569" s="27"/>
      <c r="C569" s="48"/>
      <c r="D569" s="50" t="str">
        <f>IF(uSis!$AL$1=0,IF(uSis!$AL$2=1,"choice cell B7!","keuze cel B7!"),IF(C569="","",IF(uSis!$AL$1=5,IFERROR(IF(MATCH(C569,uSis!$AP$1:$AP$7,0)&gt;0,Grades!C569),"not valid"),IF(uSis!$AL$1=4,IFERROR(IF(MATCH(C569,uSis!$AP$9:$AP$21,0)&gt;0,Grades!C569),"not valid"),IF(C569&lt;1,"",IF(uSis!$AL$1&lt;3,IFERROR(IF(AND(C569&gt;5,C569&lt;6),ROUND(C569,0),IF(uSis!$AL$1=1,ROUND(2*C569,0)/2,ROUND(C569,1))),"not valid"),IFERROR(ROUND(C569,1),"not valid")))))))</f>
        <v>choice cell B7!</v>
      </c>
      <c r="E569" s="88" t="str">
        <f t="shared" si="8"/>
        <v/>
      </c>
      <c r="F569" s="33"/>
    </row>
    <row r="570" spans="1:6">
      <c r="A570" s="61"/>
      <c r="B570" s="27"/>
      <c r="C570" s="48"/>
      <c r="D570" s="50" t="str">
        <f>IF(uSis!$AL$1=0,IF(uSis!$AL$2=1,"choice cell B7!","keuze cel B7!"),IF(C570="","",IF(uSis!$AL$1=5,IFERROR(IF(MATCH(C570,uSis!$AP$1:$AP$7,0)&gt;0,Grades!C570),"not valid"),IF(uSis!$AL$1=4,IFERROR(IF(MATCH(C570,uSis!$AP$9:$AP$21,0)&gt;0,Grades!C570),"not valid"),IF(C570&lt;1,"",IF(uSis!$AL$1&lt;3,IFERROR(IF(AND(C570&gt;5,C570&lt;6),ROUND(C570,0),IF(uSis!$AL$1=1,ROUND(2*C570,0)/2,ROUND(C570,1))),"not valid"),IFERROR(ROUND(C570,1),"not valid")))))))</f>
        <v>choice cell B7!</v>
      </c>
      <c r="E570" s="88" t="str">
        <f t="shared" si="8"/>
        <v/>
      </c>
      <c r="F570" s="33"/>
    </row>
    <row r="571" spans="1:6">
      <c r="A571" s="61"/>
      <c r="B571" s="27"/>
      <c r="C571" s="48"/>
      <c r="D571" s="50" t="str">
        <f>IF(uSis!$AL$1=0,IF(uSis!$AL$2=1,"choice cell B7!","keuze cel B7!"),IF(C571="","",IF(uSis!$AL$1=5,IFERROR(IF(MATCH(C571,uSis!$AP$1:$AP$7,0)&gt;0,Grades!C571),"not valid"),IF(uSis!$AL$1=4,IFERROR(IF(MATCH(C571,uSis!$AP$9:$AP$21,0)&gt;0,Grades!C571),"not valid"),IF(C571&lt;1,"",IF(uSis!$AL$1&lt;3,IFERROR(IF(AND(C571&gt;5,C571&lt;6),ROUND(C571,0),IF(uSis!$AL$1=1,ROUND(2*C571,0)/2,ROUND(C571,1))),"not valid"),IFERROR(ROUND(C571,1),"not valid")))))))</f>
        <v>choice cell B7!</v>
      </c>
      <c r="E571" s="88" t="str">
        <f t="shared" si="8"/>
        <v/>
      </c>
      <c r="F571" s="33"/>
    </row>
    <row r="572" spans="1:6">
      <c r="A572" s="61"/>
      <c r="B572" s="27"/>
      <c r="C572" s="48"/>
      <c r="D572" s="50" t="str">
        <f>IF(uSis!$AL$1=0,IF(uSis!$AL$2=1,"choice cell B7!","keuze cel B7!"),IF(C572="","",IF(uSis!$AL$1=5,IFERROR(IF(MATCH(C572,uSis!$AP$1:$AP$7,0)&gt;0,Grades!C572),"not valid"),IF(uSis!$AL$1=4,IFERROR(IF(MATCH(C572,uSis!$AP$9:$AP$21,0)&gt;0,Grades!C572),"not valid"),IF(C572&lt;1,"",IF(uSis!$AL$1&lt;3,IFERROR(IF(AND(C572&gt;5,C572&lt;6),ROUND(C572,0),IF(uSis!$AL$1=1,ROUND(2*C572,0)/2,ROUND(C572,1))),"not valid"),IFERROR(ROUND(C572,1),"not valid")))))))</f>
        <v>choice cell B7!</v>
      </c>
      <c r="E572" s="88" t="str">
        <f t="shared" si="8"/>
        <v/>
      </c>
      <c r="F572" s="33"/>
    </row>
    <row r="573" spans="1:6">
      <c r="A573" s="61"/>
      <c r="B573" s="27"/>
      <c r="C573" s="48"/>
      <c r="D573" s="50" t="str">
        <f>IF(uSis!$AL$1=0,IF(uSis!$AL$2=1,"choice cell B7!","keuze cel B7!"),IF(C573="","",IF(uSis!$AL$1=5,IFERROR(IF(MATCH(C573,uSis!$AP$1:$AP$7,0)&gt;0,Grades!C573),"not valid"),IF(uSis!$AL$1=4,IFERROR(IF(MATCH(C573,uSis!$AP$9:$AP$21,0)&gt;0,Grades!C573),"not valid"),IF(C573&lt;1,"",IF(uSis!$AL$1&lt;3,IFERROR(IF(AND(C573&gt;5,C573&lt;6),ROUND(C573,0),IF(uSis!$AL$1=1,ROUND(2*C573,0)/2,ROUND(C573,1))),"not valid"),IFERROR(ROUND(C573,1),"not valid")))))))</f>
        <v>choice cell B7!</v>
      </c>
      <c r="E573" s="88" t="str">
        <f t="shared" si="8"/>
        <v/>
      </c>
      <c r="F573" s="33"/>
    </row>
    <row r="574" spans="1:6">
      <c r="A574" s="61"/>
      <c r="B574" s="27"/>
      <c r="C574" s="48"/>
      <c r="D574" s="50" t="str">
        <f>IF(uSis!$AL$1=0,IF(uSis!$AL$2=1,"choice cell B7!","keuze cel B7!"),IF(C574="","",IF(uSis!$AL$1=5,IFERROR(IF(MATCH(C574,uSis!$AP$1:$AP$7,0)&gt;0,Grades!C574),"not valid"),IF(uSis!$AL$1=4,IFERROR(IF(MATCH(C574,uSis!$AP$9:$AP$21,0)&gt;0,Grades!C574),"not valid"),IF(C574&lt;1,"",IF(uSis!$AL$1&lt;3,IFERROR(IF(AND(C574&gt;5,C574&lt;6),ROUND(C574,0),IF(uSis!$AL$1=1,ROUND(2*C574,0)/2,ROUND(C574,1))),"not valid"),IFERROR(ROUND(C574,1),"not valid")))))))</f>
        <v>choice cell B7!</v>
      </c>
      <c r="E574" s="88" t="str">
        <f t="shared" si="8"/>
        <v/>
      </c>
      <c r="F574" s="33"/>
    </row>
    <row r="575" spans="1:6">
      <c r="A575" s="61"/>
      <c r="B575" s="27"/>
      <c r="C575" s="48"/>
      <c r="D575" s="50" t="str">
        <f>IF(uSis!$AL$1=0,IF(uSis!$AL$2=1,"choice cell B7!","keuze cel B7!"),IF(C575="","",IF(uSis!$AL$1=5,IFERROR(IF(MATCH(C575,uSis!$AP$1:$AP$7,0)&gt;0,Grades!C575),"not valid"),IF(uSis!$AL$1=4,IFERROR(IF(MATCH(C575,uSis!$AP$9:$AP$21,0)&gt;0,Grades!C575),"not valid"),IF(C575&lt;1,"",IF(uSis!$AL$1&lt;3,IFERROR(IF(AND(C575&gt;5,C575&lt;6),ROUND(C575,0),IF(uSis!$AL$1=1,ROUND(2*C575,0)/2,ROUND(C575,1))),"not valid"),IFERROR(ROUND(C575,1),"not valid")))))))</f>
        <v>choice cell B7!</v>
      </c>
      <c r="E575" s="88" t="str">
        <f t="shared" si="8"/>
        <v/>
      </c>
      <c r="F575" s="33"/>
    </row>
    <row r="576" spans="1:6">
      <c r="A576" s="61"/>
      <c r="B576" s="27"/>
      <c r="C576" s="48"/>
      <c r="D576" s="50" t="str">
        <f>IF(uSis!$AL$1=0,IF(uSis!$AL$2=1,"choice cell B7!","keuze cel B7!"),IF(C576="","",IF(uSis!$AL$1=5,IFERROR(IF(MATCH(C576,uSis!$AP$1:$AP$7,0)&gt;0,Grades!C576),"not valid"),IF(uSis!$AL$1=4,IFERROR(IF(MATCH(C576,uSis!$AP$9:$AP$21,0)&gt;0,Grades!C576),"not valid"),IF(C576&lt;1,"",IF(uSis!$AL$1&lt;3,IFERROR(IF(AND(C576&gt;5,C576&lt;6),ROUND(C576,0),IF(uSis!$AL$1=1,ROUND(2*C576,0)/2,ROUND(C576,1))),"not valid"),IFERROR(ROUND(C576,1),"not valid")))))))</f>
        <v>choice cell B7!</v>
      </c>
      <c r="E576" s="88" t="str">
        <f t="shared" si="8"/>
        <v/>
      </c>
      <c r="F576" s="33"/>
    </row>
    <row r="577" spans="1:6">
      <c r="A577" s="61"/>
      <c r="B577" s="27"/>
      <c r="C577" s="48"/>
      <c r="D577" s="50" t="str">
        <f>IF(uSis!$AL$1=0,IF(uSis!$AL$2=1,"choice cell B7!","keuze cel B7!"),IF(C577="","",IF(uSis!$AL$1=5,IFERROR(IF(MATCH(C577,uSis!$AP$1:$AP$7,0)&gt;0,Grades!C577),"not valid"),IF(uSis!$AL$1=4,IFERROR(IF(MATCH(C577,uSis!$AP$9:$AP$21,0)&gt;0,Grades!C577),"not valid"),IF(C577&lt;1,"",IF(uSis!$AL$1&lt;3,IFERROR(IF(AND(C577&gt;5,C577&lt;6),ROUND(C577,0),IF(uSis!$AL$1=1,ROUND(2*C577,0)/2,ROUND(C577,1))),"not valid"),IFERROR(ROUND(C577,1),"not valid")))))))</f>
        <v>choice cell B7!</v>
      </c>
      <c r="E577" s="88" t="str">
        <f t="shared" si="8"/>
        <v/>
      </c>
      <c r="F577" s="33"/>
    </row>
    <row r="578" spans="1:6">
      <c r="A578" s="61"/>
      <c r="B578" s="27"/>
      <c r="C578" s="48"/>
      <c r="D578" s="50" t="str">
        <f>IF(uSis!$AL$1=0,IF(uSis!$AL$2=1,"choice cell B7!","keuze cel B7!"),IF(C578="","",IF(uSis!$AL$1=5,IFERROR(IF(MATCH(C578,uSis!$AP$1:$AP$7,0)&gt;0,Grades!C578),"not valid"),IF(uSis!$AL$1=4,IFERROR(IF(MATCH(C578,uSis!$AP$9:$AP$21,0)&gt;0,Grades!C578),"not valid"),IF(C578&lt;1,"",IF(uSis!$AL$1&lt;3,IFERROR(IF(AND(C578&gt;5,C578&lt;6),ROUND(C578,0),IF(uSis!$AL$1=1,ROUND(2*C578,0)/2,ROUND(C578,1))),"not valid"),IFERROR(ROUND(C578,1),"not valid")))))))</f>
        <v>choice cell B7!</v>
      </c>
      <c r="E578" s="88" t="str">
        <f t="shared" si="8"/>
        <v/>
      </c>
      <c r="F578" s="33"/>
    </row>
    <row r="579" spans="1:6">
      <c r="A579" s="61"/>
      <c r="B579" s="27"/>
      <c r="C579" s="48"/>
      <c r="D579" s="50" t="str">
        <f>IF(uSis!$AL$1=0,IF(uSis!$AL$2=1,"choice cell B7!","keuze cel B7!"),IF(C579="","",IF(uSis!$AL$1=5,IFERROR(IF(MATCH(C579,uSis!$AP$1:$AP$7,0)&gt;0,Grades!C579),"not valid"),IF(uSis!$AL$1=4,IFERROR(IF(MATCH(C579,uSis!$AP$9:$AP$21,0)&gt;0,Grades!C579),"not valid"),IF(C579&lt;1,"",IF(uSis!$AL$1&lt;3,IFERROR(IF(AND(C579&gt;5,C579&lt;6),ROUND(C579,0),IF(uSis!$AL$1=1,ROUND(2*C579,0)/2,ROUND(C579,1))),"not valid"),IFERROR(ROUND(C579,1),"not valid")))))))</f>
        <v>choice cell B7!</v>
      </c>
      <c r="E579" s="88" t="str">
        <f t="shared" si="8"/>
        <v/>
      </c>
      <c r="F579" s="33"/>
    </row>
    <row r="580" spans="1:6">
      <c r="A580" s="61"/>
      <c r="B580" s="27"/>
      <c r="C580" s="48"/>
      <c r="D580" s="50" t="str">
        <f>IF(uSis!$AL$1=0,IF(uSis!$AL$2=1,"choice cell B7!","keuze cel B7!"),IF(C580="","",IF(uSis!$AL$1=5,IFERROR(IF(MATCH(C580,uSis!$AP$1:$AP$7,0)&gt;0,Grades!C580),"not valid"),IF(uSis!$AL$1=4,IFERROR(IF(MATCH(C580,uSis!$AP$9:$AP$21,0)&gt;0,Grades!C580),"not valid"),IF(C580&lt;1,"",IF(uSis!$AL$1&lt;3,IFERROR(IF(AND(C580&gt;5,C580&lt;6),ROUND(C580,0),IF(uSis!$AL$1=1,ROUND(2*C580,0)/2,ROUND(C580,1))),"not valid"),IFERROR(ROUND(C580,1),"not valid")))))))</f>
        <v>choice cell B7!</v>
      </c>
      <c r="E580" s="88" t="str">
        <f t="shared" si="8"/>
        <v/>
      </c>
      <c r="F580" s="33"/>
    </row>
    <row r="581" spans="1:6">
      <c r="A581" s="61"/>
      <c r="B581" s="27"/>
      <c r="C581" s="48"/>
      <c r="D581" s="50" t="str">
        <f>IF(uSis!$AL$1=0,IF(uSis!$AL$2=1,"choice cell B7!","keuze cel B7!"),IF(C581="","",IF(uSis!$AL$1=5,IFERROR(IF(MATCH(C581,uSis!$AP$1:$AP$7,0)&gt;0,Grades!C581),"not valid"),IF(uSis!$AL$1=4,IFERROR(IF(MATCH(C581,uSis!$AP$9:$AP$21,0)&gt;0,Grades!C581),"not valid"),IF(C581&lt;1,"",IF(uSis!$AL$1&lt;3,IFERROR(IF(AND(C581&gt;5,C581&lt;6),ROUND(C581,0),IF(uSis!$AL$1=1,ROUND(2*C581,0)/2,ROUND(C581,1))),"not valid"),IFERROR(ROUND(C581,1),"not valid")))))))</f>
        <v>choice cell B7!</v>
      </c>
      <c r="E581" s="88" t="str">
        <f t="shared" si="8"/>
        <v/>
      </c>
      <c r="F581" s="33"/>
    </row>
    <row r="582" spans="1:6">
      <c r="A582" s="61"/>
      <c r="B582" s="27"/>
      <c r="C582" s="48"/>
      <c r="D582" s="50" t="str">
        <f>IF(uSis!$AL$1=0,IF(uSis!$AL$2=1,"choice cell B7!","keuze cel B7!"),IF(C582="","",IF(uSis!$AL$1=5,IFERROR(IF(MATCH(C582,uSis!$AP$1:$AP$7,0)&gt;0,Grades!C582),"not valid"),IF(uSis!$AL$1=4,IFERROR(IF(MATCH(C582,uSis!$AP$9:$AP$21,0)&gt;0,Grades!C582),"not valid"),IF(C582&lt;1,"",IF(uSis!$AL$1&lt;3,IFERROR(IF(AND(C582&gt;5,C582&lt;6),ROUND(C582,0),IF(uSis!$AL$1=1,ROUND(2*C582,0)/2,ROUND(C582,1))),"not valid"),IFERROR(ROUND(C582,1),"not valid")))))))</f>
        <v>choice cell B7!</v>
      </c>
      <c r="E582" s="88" t="str">
        <f t="shared" si="8"/>
        <v/>
      </c>
      <c r="F582" s="33"/>
    </row>
    <row r="583" spans="1:6">
      <c r="A583" s="61"/>
      <c r="B583" s="27"/>
      <c r="C583" s="48"/>
      <c r="D583" s="50" t="str">
        <f>IF(uSis!$AL$1=0,IF(uSis!$AL$2=1,"choice cell B7!","keuze cel B7!"),IF(C583="","",IF(uSis!$AL$1=5,IFERROR(IF(MATCH(C583,uSis!$AP$1:$AP$7,0)&gt;0,Grades!C583),"not valid"),IF(uSis!$AL$1=4,IFERROR(IF(MATCH(C583,uSis!$AP$9:$AP$21,0)&gt;0,Grades!C583),"not valid"),IF(C583&lt;1,"",IF(uSis!$AL$1&lt;3,IFERROR(IF(AND(C583&gt;5,C583&lt;6),ROUND(C583,0),IF(uSis!$AL$1=1,ROUND(2*C583,0)/2,ROUND(C583,1))),"not valid"),IFERROR(ROUND(C583,1),"not valid")))))))</f>
        <v>choice cell B7!</v>
      </c>
      <c r="E583" s="88" t="str">
        <f t="shared" si="8"/>
        <v/>
      </c>
      <c r="F583" s="33"/>
    </row>
    <row r="584" spans="1:6">
      <c r="A584" s="61"/>
      <c r="B584" s="27"/>
      <c r="C584" s="48"/>
      <c r="D584" s="50" t="str">
        <f>IF(uSis!$AL$1=0,IF(uSis!$AL$2=1,"choice cell B7!","keuze cel B7!"),IF(C584="","",IF(uSis!$AL$1=5,IFERROR(IF(MATCH(C584,uSis!$AP$1:$AP$7,0)&gt;0,Grades!C584),"not valid"),IF(uSis!$AL$1=4,IFERROR(IF(MATCH(C584,uSis!$AP$9:$AP$21,0)&gt;0,Grades!C584),"not valid"),IF(C584&lt;1,"",IF(uSis!$AL$1&lt;3,IFERROR(IF(AND(C584&gt;5,C584&lt;6),ROUND(C584,0),IF(uSis!$AL$1=1,ROUND(2*C584,0)/2,ROUND(C584,1))),"not valid"),IFERROR(ROUND(C584,1),"not valid")))))))</f>
        <v>choice cell B7!</v>
      </c>
      <c r="E584" s="88" t="str">
        <f t="shared" si="8"/>
        <v/>
      </c>
      <c r="F584" s="33"/>
    </row>
    <row r="585" spans="1:6">
      <c r="A585" s="61"/>
      <c r="B585" s="27"/>
      <c r="C585" s="48"/>
      <c r="D585" s="50" t="str">
        <f>IF(uSis!$AL$1=0,IF(uSis!$AL$2=1,"choice cell B7!","keuze cel B7!"),IF(C585="","",IF(uSis!$AL$1=5,IFERROR(IF(MATCH(C585,uSis!$AP$1:$AP$7,0)&gt;0,Grades!C585),"not valid"),IF(uSis!$AL$1=4,IFERROR(IF(MATCH(C585,uSis!$AP$9:$AP$21,0)&gt;0,Grades!C585),"not valid"),IF(C585&lt;1,"",IF(uSis!$AL$1&lt;3,IFERROR(IF(AND(C585&gt;5,C585&lt;6),ROUND(C585,0),IF(uSis!$AL$1=1,ROUND(2*C585,0)/2,ROUND(C585,1))),"not valid"),IFERROR(ROUND(C585,1),"not valid")))))))</f>
        <v>choice cell B7!</v>
      </c>
      <c r="E585" s="88" t="str">
        <f t="shared" si="8"/>
        <v/>
      </c>
      <c r="F585" s="33"/>
    </row>
    <row r="586" spans="1:6">
      <c r="A586" s="61"/>
      <c r="B586" s="27"/>
      <c r="C586" s="48"/>
      <c r="D586" s="50" t="str">
        <f>IF(uSis!$AL$1=0,IF(uSis!$AL$2=1,"choice cell B7!","keuze cel B7!"),IF(C586="","",IF(uSis!$AL$1=5,IFERROR(IF(MATCH(C586,uSis!$AP$1:$AP$7,0)&gt;0,Grades!C586),"not valid"),IF(uSis!$AL$1=4,IFERROR(IF(MATCH(C586,uSis!$AP$9:$AP$21,0)&gt;0,Grades!C586),"not valid"),IF(C586&lt;1,"",IF(uSis!$AL$1&lt;3,IFERROR(IF(AND(C586&gt;5,C586&lt;6),ROUND(C586,0),IF(uSis!$AL$1=1,ROUND(2*C586,0)/2,ROUND(C586,1))),"not valid"),IFERROR(ROUND(C586,1),"not valid")))))))</f>
        <v>choice cell B7!</v>
      </c>
      <c r="E586" s="88" t="str">
        <f t="shared" si="8"/>
        <v/>
      </c>
      <c r="F586" s="33"/>
    </row>
    <row r="587" spans="1:6">
      <c r="A587" s="61"/>
      <c r="B587" s="27"/>
      <c r="C587" s="48"/>
      <c r="D587" s="50" t="str">
        <f>IF(uSis!$AL$1=0,IF(uSis!$AL$2=1,"choice cell B7!","keuze cel B7!"),IF(C587="","",IF(uSis!$AL$1=5,IFERROR(IF(MATCH(C587,uSis!$AP$1:$AP$7,0)&gt;0,Grades!C587),"not valid"),IF(uSis!$AL$1=4,IFERROR(IF(MATCH(C587,uSis!$AP$9:$AP$21,0)&gt;0,Grades!C587),"not valid"),IF(C587&lt;1,"",IF(uSis!$AL$1&lt;3,IFERROR(IF(AND(C587&gt;5,C587&lt;6),ROUND(C587,0),IF(uSis!$AL$1=1,ROUND(2*C587,0)/2,ROUND(C587,1))),"not valid"),IFERROR(ROUND(C587,1),"not valid")))))))</f>
        <v>choice cell B7!</v>
      </c>
      <c r="E587" s="88" t="str">
        <f t="shared" si="8"/>
        <v/>
      </c>
      <c r="F587" s="33"/>
    </row>
    <row r="588" spans="1:6">
      <c r="A588" s="61"/>
      <c r="B588" s="27"/>
      <c r="C588" s="48"/>
      <c r="D588" s="50" t="str">
        <f>IF(uSis!$AL$1=0,IF(uSis!$AL$2=1,"choice cell B7!","keuze cel B7!"),IF(C588="","",IF(uSis!$AL$1=5,IFERROR(IF(MATCH(C588,uSis!$AP$1:$AP$7,0)&gt;0,Grades!C588),"not valid"),IF(uSis!$AL$1=4,IFERROR(IF(MATCH(C588,uSis!$AP$9:$AP$21,0)&gt;0,Grades!C588),"not valid"),IF(C588&lt;1,"",IF(uSis!$AL$1&lt;3,IFERROR(IF(AND(C588&gt;5,C588&lt;6),ROUND(C588,0),IF(uSis!$AL$1=1,ROUND(2*C588,0)/2,ROUND(C588,1))),"not valid"),IFERROR(ROUND(C588,1),"not valid")))))))</f>
        <v>choice cell B7!</v>
      </c>
      <c r="E588" s="88" t="str">
        <f t="shared" si="8"/>
        <v/>
      </c>
      <c r="F588" s="33"/>
    </row>
    <row r="589" spans="1:6">
      <c r="A589" s="61"/>
      <c r="B589" s="27"/>
      <c r="C589" s="48"/>
      <c r="D589" s="50" t="str">
        <f>IF(uSis!$AL$1=0,IF(uSis!$AL$2=1,"choice cell B7!","keuze cel B7!"),IF(C589="","",IF(uSis!$AL$1=5,IFERROR(IF(MATCH(C589,uSis!$AP$1:$AP$7,0)&gt;0,Grades!C589),"not valid"),IF(uSis!$AL$1=4,IFERROR(IF(MATCH(C589,uSis!$AP$9:$AP$21,0)&gt;0,Grades!C589),"not valid"),IF(C589&lt;1,"",IF(uSis!$AL$1&lt;3,IFERROR(IF(AND(C589&gt;5,C589&lt;6),ROUND(C589,0),IF(uSis!$AL$1=1,ROUND(2*C589,0)/2,ROUND(C589,1))),"not valid"),IFERROR(ROUND(C589,1),"not valid")))))))</f>
        <v>choice cell B7!</v>
      </c>
      <c r="E589" s="88" t="str">
        <f t="shared" si="8"/>
        <v/>
      </c>
      <c r="F589" s="33"/>
    </row>
    <row r="590" spans="1:6">
      <c r="A590" s="61"/>
      <c r="B590" s="27"/>
      <c r="C590" s="48"/>
      <c r="D590" s="50" t="str">
        <f>IF(uSis!$AL$1=0,IF(uSis!$AL$2=1,"choice cell B7!","keuze cel B7!"),IF(C590="","",IF(uSis!$AL$1=5,IFERROR(IF(MATCH(C590,uSis!$AP$1:$AP$7,0)&gt;0,Grades!C590),"not valid"),IF(uSis!$AL$1=4,IFERROR(IF(MATCH(C590,uSis!$AP$9:$AP$21,0)&gt;0,Grades!C590),"not valid"),IF(C590&lt;1,"",IF(uSis!$AL$1&lt;3,IFERROR(IF(AND(C590&gt;5,C590&lt;6),ROUND(C590,0),IF(uSis!$AL$1=1,ROUND(2*C590,0)/2,ROUND(C590,1))),"not valid"),IFERROR(ROUND(C590,1),"not valid")))))))</f>
        <v>choice cell B7!</v>
      </c>
      <c r="E590" s="88" t="str">
        <f t="shared" ref="E590:E653" si="9">IF(A590="","",IF(OR(LEN(A590)&lt;&gt;7,ISNUMBER(SEARCH("s",A590))),"student number incorrect and/or remove the 's'",""))</f>
        <v/>
      </c>
      <c r="F590" s="33"/>
    </row>
    <row r="591" spans="1:6">
      <c r="A591" s="61"/>
      <c r="B591" s="27"/>
      <c r="C591" s="48"/>
      <c r="D591" s="50" t="str">
        <f>IF(uSis!$AL$1=0,IF(uSis!$AL$2=1,"choice cell B7!","keuze cel B7!"),IF(C591="","",IF(uSis!$AL$1=5,IFERROR(IF(MATCH(C591,uSis!$AP$1:$AP$7,0)&gt;0,Grades!C591),"not valid"),IF(uSis!$AL$1=4,IFERROR(IF(MATCH(C591,uSis!$AP$9:$AP$21,0)&gt;0,Grades!C591),"not valid"),IF(C591&lt;1,"",IF(uSis!$AL$1&lt;3,IFERROR(IF(AND(C591&gt;5,C591&lt;6),ROUND(C591,0),IF(uSis!$AL$1=1,ROUND(2*C591,0)/2,ROUND(C591,1))),"not valid"),IFERROR(ROUND(C591,1),"not valid")))))))</f>
        <v>choice cell B7!</v>
      </c>
      <c r="E591" s="88" t="str">
        <f t="shared" si="9"/>
        <v/>
      </c>
      <c r="F591" s="33"/>
    </row>
    <row r="592" spans="1:6">
      <c r="A592" s="61"/>
      <c r="B592" s="27"/>
      <c r="C592" s="48"/>
      <c r="D592" s="50" t="str">
        <f>IF(uSis!$AL$1=0,IF(uSis!$AL$2=1,"choice cell B7!","keuze cel B7!"),IF(C592="","",IF(uSis!$AL$1=5,IFERROR(IF(MATCH(C592,uSis!$AP$1:$AP$7,0)&gt;0,Grades!C592),"not valid"),IF(uSis!$AL$1=4,IFERROR(IF(MATCH(C592,uSis!$AP$9:$AP$21,0)&gt;0,Grades!C592),"not valid"),IF(C592&lt;1,"",IF(uSis!$AL$1&lt;3,IFERROR(IF(AND(C592&gt;5,C592&lt;6),ROUND(C592,0),IF(uSis!$AL$1=1,ROUND(2*C592,0)/2,ROUND(C592,1))),"not valid"),IFERROR(ROUND(C592,1),"not valid")))))))</f>
        <v>choice cell B7!</v>
      </c>
      <c r="E592" s="88" t="str">
        <f t="shared" si="9"/>
        <v/>
      </c>
      <c r="F592" s="33"/>
    </row>
    <row r="593" spans="1:6">
      <c r="A593" s="61"/>
      <c r="B593" s="27"/>
      <c r="C593" s="48"/>
      <c r="D593" s="50" t="str">
        <f>IF(uSis!$AL$1=0,IF(uSis!$AL$2=1,"choice cell B7!","keuze cel B7!"),IF(C593="","",IF(uSis!$AL$1=5,IFERROR(IF(MATCH(C593,uSis!$AP$1:$AP$7,0)&gt;0,Grades!C593),"not valid"),IF(uSis!$AL$1=4,IFERROR(IF(MATCH(C593,uSis!$AP$9:$AP$21,0)&gt;0,Grades!C593),"not valid"),IF(C593&lt;1,"",IF(uSis!$AL$1&lt;3,IFERROR(IF(AND(C593&gt;5,C593&lt;6),ROUND(C593,0),IF(uSis!$AL$1=1,ROUND(2*C593,0)/2,ROUND(C593,1))),"not valid"),IFERROR(ROUND(C593,1),"not valid")))))))</f>
        <v>choice cell B7!</v>
      </c>
      <c r="E593" s="88" t="str">
        <f t="shared" si="9"/>
        <v/>
      </c>
      <c r="F593" s="33"/>
    </row>
    <row r="594" spans="1:6">
      <c r="A594" s="61"/>
      <c r="B594" s="27"/>
      <c r="C594" s="48"/>
      <c r="D594" s="50" t="str">
        <f>IF(uSis!$AL$1=0,IF(uSis!$AL$2=1,"choice cell B7!","keuze cel B7!"),IF(C594="","",IF(uSis!$AL$1=5,IFERROR(IF(MATCH(C594,uSis!$AP$1:$AP$7,0)&gt;0,Grades!C594),"not valid"),IF(uSis!$AL$1=4,IFERROR(IF(MATCH(C594,uSis!$AP$9:$AP$21,0)&gt;0,Grades!C594),"not valid"),IF(C594&lt;1,"",IF(uSis!$AL$1&lt;3,IFERROR(IF(AND(C594&gt;5,C594&lt;6),ROUND(C594,0),IF(uSis!$AL$1=1,ROUND(2*C594,0)/2,ROUND(C594,1))),"not valid"),IFERROR(ROUND(C594,1),"not valid")))))))</f>
        <v>choice cell B7!</v>
      </c>
      <c r="E594" s="88" t="str">
        <f t="shared" si="9"/>
        <v/>
      </c>
      <c r="F594" s="33"/>
    </row>
    <row r="595" spans="1:6">
      <c r="A595" s="61"/>
      <c r="B595" s="27"/>
      <c r="C595" s="48"/>
      <c r="D595" s="50" t="str">
        <f>IF(uSis!$AL$1=0,IF(uSis!$AL$2=1,"choice cell B7!","keuze cel B7!"),IF(C595="","",IF(uSis!$AL$1=5,IFERROR(IF(MATCH(C595,uSis!$AP$1:$AP$7,0)&gt;0,Grades!C595),"not valid"),IF(uSis!$AL$1=4,IFERROR(IF(MATCH(C595,uSis!$AP$9:$AP$21,0)&gt;0,Grades!C595),"not valid"),IF(C595&lt;1,"",IF(uSis!$AL$1&lt;3,IFERROR(IF(AND(C595&gt;5,C595&lt;6),ROUND(C595,0),IF(uSis!$AL$1=1,ROUND(2*C595,0)/2,ROUND(C595,1))),"not valid"),IFERROR(ROUND(C595,1),"not valid")))))))</f>
        <v>choice cell B7!</v>
      </c>
      <c r="E595" s="88" t="str">
        <f t="shared" si="9"/>
        <v/>
      </c>
      <c r="F595" s="33"/>
    </row>
    <row r="596" spans="1:6">
      <c r="A596" s="61"/>
      <c r="B596" s="27"/>
      <c r="C596" s="48"/>
      <c r="D596" s="50" t="str">
        <f>IF(uSis!$AL$1=0,IF(uSis!$AL$2=1,"choice cell B7!","keuze cel B7!"),IF(C596="","",IF(uSis!$AL$1=5,IFERROR(IF(MATCH(C596,uSis!$AP$1:$AP$7,0)&gt;0,Grades!C596),"not valid"),IF(uSis!$AL$1=4,IFERROR(IF(MATCH(C596,uSis!$AP$9:$AP$21,0)&gt;0,Grades!C596),"not valid"),IF(C596&lt;1,"",IF(uSis!$AL$1&lt;3,IFERROR(IF(AND(C596&gt;5,C596&lt;6),ROUND(C596,0),IF(uSis!$AL$1=1,ROUND(2*C596,0)/2,ROUND(C596,1))),"not valid"),IFERROR(ROUND(C596,1),"not valid")))))))</f>
        <v>choice cell B7!</v>
      </c>
      <c r="E596" s="88" t="str">
        <f t="shared" si="9"/>
        <v/>
      </c>
      <c r="F596" s="33"/>
    </row>
    <row r="597" spans="1:6">
      <c r="A597" s="61"/>
      <c r="B597" s="27"/>
      <c r="C597" s="48"/>
      <c r="D597" s="50" t="str">
        <f>IF(uSis!$AL$1=0,IF(uSis!$AL$2=1,"choice cell B7!","keuze cel B7!"),IF(C597="","",IF(uSis!$AL$1=5,IFERROR(IF(MATCH(C597,uSis!$AP$1:$AP$7,0)&gt;0,Grades!C597),"not valid"),IF(uSis!$AL$1=4,IFERROR(IF(MATCH(C597,uSis!$AP$9:$AP$21,0)&gt;0,Grades!C597),"not valid"),IF(C597&lt;1,"",IF(uSis!$AL$1&lt;3,IFERROR(IF(AND(C597&gt;5,C597&lt;6),ROUND(C597,0),IF(uSis!$AL$1=1,ROUND(2*C597,0)/2,ROUND(C597,1))),"not valid"),IFERROR(ROUND(C597,1),"not valid")))))))</f>
        <v>choice cell B7!</v>
      </c>
      <c r="E597" s="88" t="str">
        <f t="shared" si="9"/>
        <v/>
      </c>
      <c r="F597" s="33"/>
    </row>
    <row r="598" spans="1:6">
      <c r="A598" s="61"/>
      <c r="B598" s="27"/>
      <c r="C598" s="48"/>
      <c r="D598" s="50" t="str">
        <f>IF(uSis!$AL$1=0,IF(uSis!$AL$2=1,"choice cell B7!","keuze cel B7!"),IF(C598="","",IF(uSis!$AL$1=5,IFERROR(IF(MATCH(C598,uSis!$AP$1:$AP$7,0)&gt;0,Grades!C598),"not valid"),IF(uSis!$AL$1=4,IFERROR(IF(MATCH(C598,uSis!$AP$9:$AP$21,0)&gt;0,Grades!C598),"not valid"),IF(C598&lt;1,"",IF(uSis!$AL$1&lt;3,IFERROR(IF(AND(C598&gt;5,C598&lt;6),ROUND(C598,0),IF(uSis!$AL$1=1,ROUND(2*C598,0)/2,ROUND(C598,1))),"not valid"),IFERROR(ROUND(C598,1),"not valid")))))))</f>
        <v>choice cell B7!</v>
      </c>
      <c r="E598" s="88" t="str">
        <f t="shared" si="9"/>
        <v/>
      </c>
      <c r="F598" s="33"/>
    </row>
    <row r="599" spans="1:6">
      <c r="A599" s="61"/>
      <c r="B599" s="27"/>
      <c r="C599" s="48"/>
      <c r="D599" s="50" t="str">
        <f>IF(uSis!$AL$1=0,IF(uSis!$AL$2=1,"choice cell B7!","keuze cel B7!"),IF(C599="","",IF(uSis!$AL$1=5,IFERROR(IF(MATCH(C599,uSis!$AP$1:$AP$7,0)&gt;0,Grades!C599),"not valid"),IF(uSis!$AL$1=4,IFERROR(IF(MATCH(C599,uSis!$AP$9:$AP$21,0)&gt;0,Grades!C599),"not valid"),IF(C599&lt;1,"",IF(uSis!$AL$1&lt;3,IFERROR(IF(AND(C599&gt;5,C599&lt;6),ROUND(C599,0),IF(uSis!$AL$1=1,ROUND(2*C599,0)/2,ROUND(C599,1))),"not valid"),IFERROR(ROUND(C599,1),"not valid")))))))</f>
        <v>choice cell B7!</v>
      </c>
      <c r="E599" s="88" t="str">
        <f t="shared" si="9"/>
        <v/>
      </c>
      <c r="F599" s="33"/>
    </row>
    <row r="600" spans="1:6">
      <c r="A600" s="61"/>
      <c r="B600" s="27"/>
      <c r="C600" s="48"/>
      <c r="D600" s="50" t="str">
        <f>IF(uSis!$AL$1=0,IF(uSis!$AL$2=1,"choice cell B7!","keuze cel B7!"),IF(C600="","",IF(uSis!$AL$1=5,IFERROR(IF(MATCH(C600,uSis!$AP$1:$AP$7,0)&gt;0,Grades!C600),"not valid"),IF(uSis!$AL$1=4,IFERROR(IF(MATCH(C600,uSis!$AP$9:$AP$21,0)&gt;0,Grades!C600),"not valid"),IF(C600&lt;1,"",IF(uSis!$AL$1&lt;3,IFERROR(IF(AND(C600&gt;5,C600&lt;6),ROUND(C600,0),IF(uSis!$AL$1=1,ROUND(2*C600,0)/2,ROUND(C600,1))),"not valid"),IFERROR(ROUND(C600,1),"not valid")))))))</f>
        <v>choice cell B7!</v>
      </c>
      <c r="E600" s="88" t="str">
        <f t="shared" si="9"/>
        <v/>
      </c>
      <c r="F600" s="33"/>
    </row>
    <row r="601" spans="1:6">
      <c r="A601" s="61"/>
      <c r="B601" s="27"/>
      <c r="C601" s="48"/>
      <c r="D601" s="50" t="str">
        <f>IF(uSis!$AL$1=0,IF(uSis!$AL$2=1,"choice cell B7!","keuze cel B7!"),IF(C601="","",IF(uSis!$AL$1=5,IFERROR(IF(MATCH(C601,uSis!$AP$1:$AP$7,0)&gt;0,Grades!C601),"not valid"),IF(uSis!$AL$1=4,IFERROR(IF(MATCH(C601,uSis!$AP$9:$AP$21,0)&gt;0,Grades!C601),"not valid"),IF(C601&lt;1,"",IF(uSis!$AL$1&lt;3,IFERROR(IF(AND(C601&gt;5,C601&lt;6),ROUND(C601,0),IF(uSis!$AL$1=1,ROUND(2*C601,0)/2,ROUND(C601,1))),"not valid"),IFERROR(ROUND(C601,1),"not valid")))))))</f>
        <v>choice cell B7!</v>
      </c>
      <c r="E601" s="88" t="str">
        <f t="shared" si="9"/>
        <v/>
      </c>
      <c r="F601" s="33"/>
    </row>
    <row r="602" spans="1:6">
      <c r="A602" s="61"/>
      <c r="B602" s="27"/>
      <c r="C602" s="48"/>
      <c r="D602" s="50" t="str">
        <f>IF(uSis!$AL$1=0,IF(uSis!$AL$2=1,"choice cell B7!","keuze cel B7!"),IF(C602="","",IF(uSis!$AL$1=5,IFERROR(IF(MATCH(C602,uSis!$AP$1:$AP$7,0)&gt;0,Grades!C602),"not valid"),IF(uSis!$AL$1=4,IFERROR(IF(MATCH(C602,uSis!$AP$9:$AP$21,0)&gt;0,Grades!C602),"not valid"),IF(C602&lt;1,"",IF(uSis!$AL$1&lt;3,IFERROR(IF(AND(C602&gt;5,C602&lt;6),ROUND(C602,0),IF(uSis!$AL$1=1,ROUND(2*C602,0)/2,ROUND(C602,1))),"not valid"),IFERROR(ROUND(C602,1),"not valid")))))))</f>
        <v>choice cell B7!</v>
      </c>
      <c r="E602" s="88" t="str">
        <f t="shared" si="9"/>
        <v/>
      </c>
      <c r="F602" s="33"/>
    </row>
    <row r="603" spans="1:6">
      <c r="A603" s="61"/>
      <c r="B603" s="27"/>
      <c r="C603" s="48"/>
      <c r="D603" s="50" t="str">
        <f>IF(uSis!$AL$1=0,IF(uSis!$AL$2=1,"choice cell B7!","keuze cel B7!"),IF(C603="","",IF(uSis!$AL$1=5,IFERROR(IF(MATCH(C603,uSis!$AP$1:$AP$7,0)&gt;0,Grades!C603),"not valid"),IF(uSis!$AL$1=4,IFERROR(IF(MATCH(C603,uSis!$AP$9:$AP$21,0)&gt;0,Grades!C603),"not valid"),IF(C603&lt;1,"",IF(uSis!$AL$1&lt;3,IFERROR(IF(AND(C603&gt;5,C603&lt;6),ROUND(C603,0),IF(uSis!$AL$1=1,ROUND(2*C603,0)/2,ROUND(C603,1))),"not valid"),IFERROR(ROUND(C603,1),"not valid")))))))</f>
        <v>choice cell B7!</v>
      </c>
      <c r="E603" s="88" t="str">
        <f t="shared" si="9"/>
        <v/>
      </c>
      <c r="F603" s="33"/>
    </row>
    <row r="604" spans="1:6">
      <c r="A604" s="61"/>
      <c r="B604" s="27"/>
      <c r="C604" s="48"/>
      <c r="D604" s="50" t="str">
        <f>IF(uSis!$AL$1=0,IF(uSis!$AL$2=1,"choice cell B7!","keuze cel B7!"),IF(C604="","",IF(uSis!$AL$1=5,IFERROR(IF(MATCH(C604,uSis!$AP$1:$AP$7,0)&gt;0,Grades!C604),"not valid"),IF(uSis!$AL$1=4,IFERROR(IF(MATCH(C604,uSis!$AP$9:$AP$21,0)&gt;0,Grades!C604),"not valid"),IF(C604&lt;1,"",IF(uSis!$AL$1&lt;3,IFERROR(IF(AND(C604&gt;5,C604&lt;6),ROUND(C604,0),IF(uSis!$AL$1=1,ROUND(2*C604,0)/2,ROUND(C604,1))),"not valid"),IFERROR(ROUND(C604,1),"not valid")))))))</f>
        <v>choice cell B7!</v>
      </c>
      <c r="E604" s="88" t="str">
        <f t="shared" si="9"/>
        <v/>
      </c>
      <c r="F604" s="33"/>
    </row>
    <row r="605" spans="1:6">
      <c r="A605" s="61"/>
      <c r="B605" s="27"/>
      <c r="C605" s="48"/>
      <c r="D605" s="50" t="str">
        <f>IF(uSis!$AL$1=0,IF(uSis!$AL$2=1,"choice cell B7!","keuze cel B7!"),IF(C605="","",IF(uSis!$AL$1=5,IFERROR(IF(MATCH(C605,uSis!$AP$1:$AP$7,0)&gt;0,Grades!C605),"not valid"),IF(uSis!$AL$1=4,IFERROR(IF(MATCH(C605,uSis!$AP$9:$AP$21,0)&gt;0,Grades!C605),"not valid"),IF(C605&lt;1,"",IF(uSis!$AL$1&lt;3,IFERROR(IF(AND(C605&gt;5,C605&lt;6),ROUND(C605,0),IF(uSis!$AL$1=1,ROUND(2*C605,0)/2,ROUND(C605,1))),"not valid"),IFERROR(ROUND(C605,1),"not valid")))))))</f>
        <v>choice cell B7!</v>
      </c>
      <c r="E605" s="88" t="str">
        <f t="shared" si="9"/>
        <v/>
      </c>
      <c r="F605" s="33"/>
    </row>
    <row r="606" spans="1:6">
      <c r="A606" s="61"/>
      <c r="B606" s="27"/>
      <c r="C606" s="48"/>
      <c r="D606" s="50" t="str">
        <f>IF(uSis!$AL$1=0,IF(uSis!$AL$2=1,"choice cell B7!","keuze cel B7!"),IF(C606="","",IF(uSis!$AL$1=5,IFERROR(IF(MATCH(C606,uSis!$AP$1:$AP$7,0)&gt;0,Grades!C606),"not valid"),IF(uSis!$AL$1=4,IFERROR(IF(MATCH(C606,uSis!$AP$9:$AP$21,0)&gt;0,Grades!C606),"not valid"),IF(C606&lt;1,"",IF(uSis!$AL$1&lt;3,IFERROR(IF(AND(C606&gt;5,C606&lt;6),ROUND(C606,0),IF(uSis!$AL$1=1,ROUND(2*C606,0)/2,ROUND(C606,1))),"not valid"),IFERROR(ROUND(C606,1),"not valid")))))))</f>
        <v>choice cell B7!</v>
      </c>
      <c r="E606" s="88" t="str">
        <f t="shared" si="9"/>
        <v/>
      </c>
      <c r="F606" s="33"/>
    </row>
    <row r="607" spans="1:6">
      <c r="A607" s="61"/>
      <c r="B607" s="27"/>
      <c r="C607" s="48"/>
      <c r="D607" s="50" t="str">
        <f>IF(uSis!$AL$1=0,IF(uSis!$AL$2=1,"choice cell B7!","keuze cel B7!"),IF(C607="","",IF(uSis!$AL$1=5,IFERROR(IF(MATCH(C607,uSis!$AP$1:$AP$7,0)&gt;0,Grades!C607),"not valid"),IF(uSis!$AL$1=4,IFERROR(IF(MATCH(C607,uSis!$AP$9:$AP$21,0)&gt;0,Grades!C607),"not valid"),IF(C607&lt;1,"",IF(uSis!$AL$1&lt;3,IFERROR(IF(AND(C607&gt;5,C607&lt;6),ROUND(C607,0),IF(uSis!$AL$1=1,ROUND(2*C607,0)/2,ROUND(C607,1))),"not valid"),IFERROR(ROUND(C607,1),"not valid")))))))</f>
        <v>choice cell B7!</v>
      </c>
      <c r="E607" s="88" t="str">
        <f t="shared" si="9"/>
        <v/>
      </c>
      <c r="F607" s="33"/>
    </row>
    <row r="608" spans="1:6">
      <c r="A608" s="61"/>
      <c r="B608" s="27"/>
      <c r="C608" s="48"/>
      <c r="D608" s="50" t="str">
        <f>IF(uSis!$AL$1=0,IF(uSis!$AL$2=1,"choice cell B7!","keuze cel B7!"),IF(C608="","",IF(uSis!$AL$1=5,IFERROR(IF(MATCH(C608,uSis!$AP$1:$AP$7,0)&gt;0,Grades!C608),"not valid"),IF(uSis!$AL$1=4,IFERROR(IF(MATCH(C608,uSis!$AP$9:$AP$21,0)&gt;0,Grades!C608),"not valid"),IF(C608&lt;1,"",IF(uSis!$AL$1&lt;3,IFERROR(IF(AND(C608&gt;5,C608&lt;6),ROUND(C608,0),IF(uSis!$AL$1=1,ROUND(2*C608,0)/2,ROUND(C608,1))),"not valid"),IFERROR(ROUND(C608,1),"not valid")))))))</f>
        <v>choice cell B7!</v>
      </c>
      <c r="E608" s="88" t="str">
        <f t="shared" si="9"/>
        <v/>
      </c>
      <c r="F608" s="33"/>
    </row>
    <row r="609" spans="1:6">
      <c r="A609" s="61"/>
      <c r="B609" s="27"/>
      <c r="C609" s="48"/>
      <c r="D609" s="50" t="str">
        <f>IF(uSis!$AL$1=0,IF(uSis!$AL$2=1,"choice cell B7!","keuze cel B7!"),IF(C609="","",IF(uSis!$AL$1=5,IFERROR(IF(MATCH(C609,uSis!$AP$1:$AP$7,0)&gt;0,Grades!C609),"not valid"),IF(uSis!$AL$1=4,IFERROR(IF(MATCH(C609,uSis!$AP$9:$AP$21,0)&gt;0,Grades!C609),"not valid"),IF(C609&lt;1,"",IF(uSis!$AL$1&lt;3,IFERROR(IF(AND(C609&gt;5,C609&lt;6),ROUND(C609,0),IF(uSis!$AL$1=1,ROUND(2*C609,0)/2,ROUND(C609,1))),"not valid"),IFERROR(ROUND(C609,1),"not valid")))))))</f>
        <v>choice cell B7!</v>
      </c>
      <c r="E609" s="88" t="str">
        <f t="shared" si="9"/>
        <v/>
      </c>
      <c r="F609" s="33"/>
    </row>
    <row r="610" spans="1:6">
      <c r="A610" s="61"/>
      <c r="B610" s="27"/>
      <c r="C610" s="48"/>
      <c r="D610" s="50" t="str">
        <f>IF(uSis!$AL$1=0,IF(uSis!$AL$2=1,"choice cell B7!","keuze cel B7!"),IF(C610="","",IF(uSis!$AL$1=5,IFERROR(IF(MATCH(C610,uSis!$AP$1:$AP$7,0)&gt;0,Grades!C610),"not valid"),IF(uSis!$AL$1=4,IFERROR(IF(MATCH(C610,uSis!$AP$9:$AP$21,0)&gt;0,Grades!C610),"not valid"),IF(C610&lt;1,"",IF(uSis!$AL$1&lt;3,IFERROR(IF(AND(C610&gt;5,C610&lt;6),ROUND(C610,0),IF(uSis!$AL$1=1,ROUND(2*C610,0)/2,ROUND(C610,1))),"not valid"),IFERROR(ROUND(C610,1),"not valid")))))))</f>
        <v>choice cell B7!</v>
      </c>
      <c r="E610" s="88" t="str">
        <f t="shared" si="9"/>
        <v/>
      </c>
      <c r="F610" s="33"/>
    </row>
    <row r="611" spans="1:6">
      <c r="A611" s="61"/>
      <c r="B611" s="27"/>
      <c r="C611" s="48"/>
      <c r="D611" s="50" t="str">
        <f>IF(uSis!$AL$1=0,IF(uSis!$AL$2=1,"choice cell B7!","keuze cel B7!"),IF(C611="","",IF(uSis!$AL$1=5,IFERROR(IF(MATCH(C611,uSis!$AP$1:$AP$7,0)&gt;0,Grades!C611),"not valid"),IF(uSis!$AL$1=4,IFERROR(IF(MATCH(C611,uSis!$AP$9:$AP$21,0)&gt;0,Grades!C611),"not valid"),IF(C611&lt;1,"",IF(uSis!$AL$1&lt;3,IFERROR(IF(AND(C611&gt;5,C611&lt;6),ROUND(C611,0),IF(uSis!$AL$1=1,ROUND(2*C611,0)/2,ROUND(C611,1))),"not valid"),IFERROR(ROUND(C611,1),"not valid")))))))</f>
        <v>choice cell B7!</v>
      </c>
      <c r="E611" s="88" t="str">
        <f t="shared" si="9"/>
        <v/>
      </c>
      <c r="F611" s="33"/>
    </row>
    <row r="612" spans="1:6">
      <c r="A612" s="61"/>
      <c r="B612" s="27"/>
      <c r="C612" s="48"/>
      <c r="D612" s="50" t="str">
        <f>IF(uSis!$AL$1=0,IF(uSis!$AL$2=1,"choice cell B7!","keuze cel B7!"),IF(C612="","",IF(uSis!$AL$1=5,IFERROR(IF(MATCH(C612,uSis!$AP$1:$AP$7,0)&gt;0,Grades!C612),"not valid"),IF(uSis!$AL$1=4,IFERROR(IF(MATCH(C612,uSis!$AP$9:$AP$21,0)&gt;0,Grades!C612),"not valid"),IF(C612&lt;1,"",IF(uSis!$AL$1&lt;3,IFERROR(IF(AND(C612&gt;5,C612&lt;6),ROUND(C612,0),IF(uSis!$AL$1=1,ROUND(2*C612,0)/2,ROUND(C612,1))),"not valid"),IFERROR(ROUND(C612,1),"not valid")))))))</f>
        <v>choice cell B7!</v>
      </c>
      <c r="E612" s="88" t="str">
        <f t="shared" si="9"/>
        <v/>
      </c>
      <c r="F612" s="33"/>
    </row>
    <row r="613" spans="1:6">
      <c r="A613" s="61"/>
      <c r="B613" s="27"/>
      <c r="C613" s="48"/>
      <c r="D613" s="50" t="str">
        <f>IF(uSis!$AL$1=0,IF(uSis!$AL$2=1,"choice cell B7!","keuze cel B7!"),IF(C613="","",IF(uSis!$AL$1=5,IFERROR(IF(MATCH(C613,uSis!$AP$1:$AP$7,0)&gt;0,Grades!C613),"not valid"),IF(uSis!$AL$1=4,IFERROR(IF(MATCH(C613,uSis!$AP$9:$AP$21,0)&gt;0,Grades!C613),"not valid"),IF(C613&lt;1,"",IF(uSis!$AL$1&lt;3,IFERROR(IF(AND(C613&gt;5,C613&lt;6),ROUND(C613,0),IF(uSis!$AL$1=1,ROUND(2*C613,0)/2,ROUND(C613,1))),"not valid"),IFERROR(ROUND(C613,1),"not valid")))))))</f>
        <v>choice cell B7!</v>
      </c>
      <c r="E613" s="88" t="str">
        <f t="shared" si="9"/>
        <v/>
      </c>
      <c r="F613" s="33"/>
    </row>
    <row r="614" spans="1:6">
      <c r="A614" s="61"/>
      <c r="B614" s="27"/>
      <c r="C614" s="48"/>
      <c r="D614" s="50" t="str">
        <f>IF(uSis!$AL$1=0,IF(uSis!$AL$2=1,"choice cell B7!","keuze cel B7!"),IF(C614="","",IF(uSis!$AL$1=5,IFERROR(IF(MATCH(C614,uSis!$AP$1:$AP$7,0)&gt;0,Grades!C614),"not valid"),IF(uSis!$AL$1=4,IFERROR(IF(MATCH(C614,uSis!$AP$9:$AP$21,0)&gt;0,Grades!C614),"not valid"),IF(C614&lt;1,"",IF(uSis!$AL$1&lt;3,IFERROR(IF(AND(C614&gt;5,C614&lt;6),ROUND(C614,0),IF(uSis!$AL$1=1,ROUND(2*C614,0)/2,ROUND(C614,1))),"not valid"),IFERROR(ROUND(C614,1),"not valid")))))))</f>
        <v>choice cell B7!</v>
      </c>
      <c r="E614" s="88" t="str">
        <f t="shared" si="9"/>
        <v/>
      </c>
      <c r="F614" s="33"/>
    </row>
    <row r="615" spans="1:6">
      <c r="A615" s="61"/>
      <c r="B615" s="27"/>
      <c r="C615" s="48"/>
      <c r="D615" s="50" t="str">
        <f>IF(uSis!$AL$1=0,IF(uSis!$AL$2=1,"choice cell B7!","keuze cel B7!"),IF(C615="","",IF(uSis!$AL$1=5,IFERROR(IF(MATCH(C615,uSis!$AP$1:$AP$7,0)&gt;0,Grades!C615),"not valid"),IF(uSis!$AL$1=4,IFERROR(IF(MATCH(C615,uSis!$AP$9:$AP$21,0)&gt;0,Grades!C615),"not valid"),IF(C615&lt;1,"",IF(uSis!$AL$1&lt;3,IFERROR(IF(AND(C615&gt;5,C615&lt;6),ROUND(C615,0),IF(uSis!$AL$1=1,ROUND(2*C615,0)/2,ROUND(C615,1))),"not valid"),IFERROR(ROUND(C615,1),"not valid")))))))</f>
        <v>choice cell B7!</v>
      </c>
      <c r="E615" s="88" t="str">
        <f t="shared" si="9"/>
        <v/>
      </c>
      <c r="F615" s="33"/>
    </row>
    <row r="616" spans="1:6">
      <c r="A616" s="61"/>
      <c r="B616" s="27"/>
      <c r="C616" s="48"/>
      <c r="D616" s="50" t="str">
        <f>IF(uSis!$AL$1=0,IF(uSis!$AL$2=1,"choice cell B7!","keuze cel B7!"),IF(C616="","",IF(uSis!$AL$1=5,IFERROR(IF(MATCH(C616,uSis!$AP$1:$AP$7,0)&gt;0,Grades!C616),"not valid"),IF(uSis!$AL$1=4,IFERROR(IF(MATCH(C616,uSis!$AP$9:$AP$21,0)&gt;0,Grades!C616),"not valid"),IF(C616&lt;1,"",IF(uSis!$AL$1&lt;3,IFERROR(IF(AND(C616&gt;5,C616&lt;6),ROUND(C616,0),IF(uSis!$AL$1=1,ROUND(2*C616,0)/2,ROUND(C616,1))),"not valid"),IFERROR(ROUND(C616,1),"not valid")))))))</f>
        <v>choice cell B7!</v>
      </c>
      <c r="E616" s="88" t="str">
        <f t="shared" si="9"/>
        <v/>
      </c>
      <c r="F616" s="33"/>
    </row>
    <row r="617" spans="1:6">
      <c r="A617" s="61"/>
      <c r="B617" s="27"/>
      <c r="C617" s="48"/>
      <c r="D617" s="50" t="str">
        <f>IF(uSis!$AL$1=0,IF(uSis!$AL$2=1,"choice cell B7!","keuze cel B7!"),IF(C617="","",IF(uSis!$AL$1=5,IFERROR(IF(MATCH(C617,uSis!$AP$1:$AP$7,0)&gt;0,Grades!C617),"not valid"),IF(uSis!$AL$1=4,IFERROR(IF(MATCH(C617,uSis!$AP$9:$AP$21,0)&gt;0,Grades!C617),"not valid"),IF(C617&lt;1,"",IF(uSis!$AL$1&lt;3,IFERROR(IF(AND(C617&gt;5,C617&lt;6),ROUND(C617,0),IF(uSis!$AL$1=1,ROUND(2*C617,0)/2,ROUND(C617,1))),"not valid"),IFERROR(ROUND(C617,1),"not valid")))))))</f>
        <v>choice cell B7!</v>
      </c>
      <c r="E617" s="88" t="str">
        <f t="shared" si="9"/>
        <v/>
      </c>
      <c r="F617" s="33"/>
    </row>
    <row r="618" spans="1:6">
      <c r="A618" s="61"/>
      <c r="B618" s="27"/>
      <c r="C618" s="48"/>
      <c r="D618" s="50" t="str">
        <f>IF(uSis!$AL$1=0,IF(uSis!$AL$2=1,"choice cell B7!","keuze cel B7!"),IF(C618="","",IF(uSis!$AL$1=5,IFERROR(IF(MATCH(C618,uSis!$AP$1:$AP$7,0)&gt;0,Grades!C618),"not valid"),IF(uSis!$AL$1=4,IFERROR(IF(MATCH(C618,uSis!$AP$9:$AP$21,0)&gt;0,Grades!C618),"not valid"),IF(C618&lt;1,"",IF(uSis!$AL$1&lt;3,IFERROR(IF(AND(C618&gt;5,C618&lt;6),ROUND(C618,0),IF(uSis!$AL$1=1,ROUND(2*C618,0)/2,ROUND(C618,1))),"not valid"),IFERROR(ROUND(C618,1),"not valid")))))))</f>
        <v>choice cell B7!</v>
      </c>
      <c r="E618" s="88" t="str">
        <f t="shared" si="9"/>
        <v/>
      </c>
      <c r="F618" s="33"/>
    </row>
    <row r="619" spans="1:6">
      <c r="A619" s="61"/>
      <c r="B619" s="27"/>
      <c r="C619" s="48"/>
      <c r="D619" s="50" t="str">
        <f>IF(uSis!$AL$1=0,IF(uSis!$AL$2=1,"choice cell B7!","keuze cel B7!"),IF(C619="","",IF(uSis!$AL$1=5,IFERROR(IF(MATCH(C619,uSis!$AP$1:$AP$7,0)&gt;0,Grades!C619),"not valid"),IF(uSis!$AL$1=4,IFERROR(IF(MATCH(C619,uSis!$AP$9:$AP$21,0)&gt;0,Grades!C619),"not valid"),IF(C619&lt;1,"",IF(uSis!$AL$1&lt;3,IFERROR(IF(AND(C619&gt;5,C619&lt;6),ROUND(C619,0),IF(uSis!$AL$1=1,ROUND(2*C619,0)/2,ROUND(C619,1))),"not valid"),IFERROR(ROUND(C619,1),"not valid")))))))</f>
        <v>choice cell B7!</v>
      </c>
      <c r="E619" s="88" t="str">
        <f t="shared" si="9"/>
        <v/>
      </c>
      <c r="F619" s="33"/>
    </row>
    <row r="620" spans="1:6">
      <c r="A620" s="61"/>
      <c r="B620" s="27"/>
      <c r="C620" s="48"/>
      <c r="D620" s="50" t="str">
        <f>IF(uSis!$AL$1=0,IF(uSis!$AL$2=1,"choice cell B7!","keuze cel B7!"),IF(C620="","",IF(uSis!$AL$1=5,IFERROR(IF(MATCH(C620,uSis!$AP$1:$AP$7,0)&gt;0,Grades!C620),"not valid"),IF(uSis!$AL$1=4,IFERROR(IF(MATCH(C620,uSis!$AP$9:$AP$21,0)&gt;0,Grades!C620),"not valid"),IF(C620&lt;1,"",IF(uSis!$AL$1&lt;3,IFERROR(IF(AND(C620&gt;5,C620&lt;6),ROUND(C620,0),IF(uSis!$AL$1=1,ROUND(2*C620,0)/2,ROUND(C620,1))),"not valid"),IFERROR(ROUND(C620,1),"not valid")))))))</f>
        <v>choice cell B7!</v>
      </c>
      <c r="E620" s="88" t="str">
        <f t="shared" si="9"/>
        <v/>
      </c>
      <c r="F620" s="33"/>
    </row>
    <row r="621" spans="1:6">
      <c r="A621" s="61"/>
      <c r="B621" s="27"/>
      <c r="C621" s="48"/>
      <c r="D621" s="50" t="str">
        <f>IF(uSis!$AL$1=0,IF(uSis!$AL$2=1,"choice cell B7!","keuze cel B7!"),IF(C621="","",IF(uSis!$AL$1=5,IFERROR(IF(MATCH(C621,uSis!$AP$1:$AP$7,0)&gt;0,Grades!C621),"not valid"),IF(uSis!$AL$1=4,IFERROR(IF(MATCH(C621,uSis!$AP$9:$AP$21,0)&gt;0,Grades!C621),"not valid"),IF(C621&lt;1,"",IF(uSis!$AL$1&lt;3,IFERROR(IF(AND(C621&gt;5,C621&lt;6),ROUND(C621,0),IF(uSis!$AL$1=1,ROUND(2*C621,0)/2,ROUND(C621,1))),"not valid"),IFERROR(ROUND(C621,1),"not valid")))))))</f>
        <v>choice cell B7!</v>
      </c>
      <c r="E621" s="88" t="str">
        <f t="shared" si="9"/>
        <v/>
      </c>
      <c r="F621" s="33"/>
    </row>
    <row r="622" spans="1:6">
      <c r="A622" s="61"/>
      <c r="B622" s="27"/>
      <c r="C622" s="48"/>
      <c r="D622" s="50" t="str">
        <f>IF(uSis!$AL$1=0,IF(uSis!$AL$2=1,"choice cell B7!","keuze cel B7!"),IF(C622="","",IF(uSis!$AL$1=5,IFERROR(IF(MATCH(C622,uSis!$AP$1:$AP$7,0)&gt;0,Grades!C622),"not valid"),IF(uSis!$AL$1=4,IFERROR(IF(MATCH(C622,uSis!$AP$9:$AP$21,0)&gt;0,Grades!C622),"not valid"),IF(C622&lt;1,"",IF(uSis!$AL$1&lt;3,IFERROR(IF(AND(C622&gt;5,C622&lt;6),ROUND(C622,0),IF(uSis!$AL$1=1,ROUND(2*C622,0)/2,ROUND(C622,1))),"not valid"),IFERROR(ROUND(C622,1),"not valid")))))))</f>
        <v>choice cell B7!</v>
      </c>
      <c r="E622" s="88" t="str">
        <f t="shared" si="9"/>
        <v/>
      </c>
      <c r="F622" s="33"/>
    </row>
    <row r="623" spans="1:6">
      <c r="A623" s="61"/>
      <c r="B623" s="27"/>
      <c r="C623" s="48"/>
      <c r="D623" s="50" t="str">
        <f>IF(uSis!$AL$1=0,IF(uSis!$AL$2=1,"choice cell B7!","keuze cel B7!"),IF(C623="","",IF(uSis!$AL$1=5,IFERROR(IF(MATCH(C623,uSis!$AP$1:$AP$7,0)&gt;0,Grades!C623),"not valid"),IF(uSis!$AL$1=4,IFERROR(IF(MATCH(C623,uSis!$AP$9:$AP$21,0)&gt;0,Grades!C623),"not valid"),IF(C623&lt;1,"",IF(uSis!$AL$1&lt;3,IFERROR(IF(AND(C623&gt;5,C623&lt;6),ROUND(C623,0),IF(uSis!$AL$1=1,ROUND(2*C623,0)/2,ROUND(C623,1))),"not valid"),IFERROR(ROUND(C623,1),"not valid")))))))</f>
        <v>choice cell B7!</v>
      </c>
      <c r="E623" s="88" t="str">
        <f t="shared" si="9"/>
        <v/>
      </c>
      <c r="F623" s="33"/>
    </row>
    <row r="624" spans="1:6">
      <c r="A624" s="61"/>
      <c r="B624" s="27"/>
      <c r="C624" s="48"/>
      <c r="D624" s="50" t="str">
        <f>IF(uSis!$AL$1=0,IF(uSis!$AL$2=1,"choice cell B7!","keuze cel B7!"),IF(C624="","",IF(uSis!$AL$1=5,IFERROR(IF(MATCH(C624,uSis!$AP$1:$AP$7,0)&gt;0,Grades!C624),"not valid"),IF(uSis!$AL$1=4,IFERROR(IF(MATCH(C624,uSis!$AP$9:$AP$21,0)&gt;0,Grades!C624),"not valid"),IF(C624&lt;1,"",IF(uSis!$AL$1&lt;3,IFERROR(IF(AND(C624&gt;5,C624&lt;6),ROUND(C624,0),IF(uSis!$AL$1=1,ROUND(2*C624,0)/2,ROUND(C624,1))),"not valid"),IFERROR(ROUND(C624,1),"not valid")))))))</f>
        <v>choice cell B7!</v>
      </c>
      <c r="E624" s="88" t="str">
        <f t="shared" si="9"/>
        <v/>
      </c>
      <c r="F624" s="33"/>
    </row>
    <row r="625" spans="1:6">
      <c r="A625" s="61"/>
      <c r="B625" s="27"/>
      <c r="C625" s="48"/>
      <c r="D625" s="50" t="str">
        <f>IF(uSis!$AL$1=0,IF(uSis!$AL$2=1,"choice cell B7!","keuze cel B7!"),IF(C625="","",IF(uSis!$AL$1=5,IFERROR(IF(MATCH(C625,uSis!$AP$1:$AP$7,0)&gt;0,Grades!C625),"not valid"),IF(uSis!$AL$1=4,IFERROR(IF(MATCH(C625,uSis!$AP$9:$AP$21,0)&gt;0,Grades!C625),"not valid"),IF(C625&lt;1,"",IF(uSis!$AL$1&lt;3,IFERROR(IF(AND(C625&gt;5,C625&lt;6),ROUND(C625,0),IF(uSis!$AL$1=1,ROUND(2*C625,0)/2,ROUND(C625,1))),"not valid"),IFERROR(ROUND(C625,1),"not valid")))))))</f>
        <v>choice cell B7!</v>
      </c>
      <c r="E625" s="88" t="str">
        <f t="shared" si="9"/>
        <v/>
      </c>
      <c r="F625" s="33"/>
    </row>
    <row r="626" spans="1:6">
      <c r="A626" s="61"/>
      <c r="B626" s="27"/>
      <c r="C626" s="48"/>
      <c r="D626" s="50" t="str">
        <f>IF(uSis!$AL$1=0,IF(uSis!$AL$2=1,"choice cell B7!","keuze cel B7!"),IF(C626="","",IF(uSis!$AL$1=5,IFERROR(IF(MATCH(C626,uSis!$AP$1:$AP$7,0)&gt;0,Grades!C626),"not valid"),IF(uSis!$AL$1=4,IFERROR(IF(MATCH(C626,uSis!$AP$9:$AP$21,0)&gt;0,Grades!C626),"not valid"),IF(C626&lt;1,"",IF(uSis!$AL$1&lt;3,IFERROR(IF(AND(C626&gt;5,C626&lt;6),ROUND(C626,0),IF(uSis!$AL$1=1,ROUND(2*C626,0)/2,ROUND(C626,1))),"not valid"),IFERROR(ROUND(C626,1),"not valid")))))))</f>
        <v>choice cell B7!</v>
      </c>
      <c r="E626" s="88" t="str">
        <f t="shared" si="9"/>
        <v/>
      </c>
      <c r="F626" s="33"/>
    </row>
    <row r="627" spans="1:6">
      <c r="A627" s="61"/>
      <c r="B627" s="27"/>
      <c r="C627" s="48"/>
      <c r="D627" s="50" t="str">
        <f>IF(uSis!$AL$1=0,IF(uSis!$AL$2=1,"choice cell B7!","keuze cel B7!"),IF(C627="","",IF(uSis!$AL$1=5,IFERROR(IF(MATCH(C627,uSis!$AP$1:$AP$7,0)&gt;0,Grades!C627),"not valid"),IF(uSis!$AL$1=4,IFERROR(IF(MATCH(C627,uSis!$AP$9:$AP$21,0)&gt;0,Grades!C627),"not valid"),IF(C627&lt;1,"",IF(uSis!$AL$1&lt;3,IFERROR(IF(AND(C627&gt;5,C627&lt;6),ROUND(C627,0),IF(uSis!$AL$1=1,ROUND(2*C627,0)/2,ROUND(C627,1))),"not valid"),IFERROR(ROUND(C627,1),"not valid")))))))</f>
        <v>choice cell B7!</v>
      </c>
      <c r="E627" s="88" t="str">
        <f t="shared" si="9"/>
        <v/>
      </c>
      <c r="F627" s="33"/>
    </row>
    <row r="628" spans="1:6">
      <c r="A628" s="61"/>
      <c r="B628" s="27"/>
      <c r="C628" s="48"/>
      <c r="D628" s="50" t="str">
        <f>IF(uSis!$AL$1=0,IF(uSis!$AL$2=1,"choice cell B7!","keuze cel B7!"),IF(C628="","",IF(uSis!$AL$1=5,IFERROR(IF(MATCH(C628,uSis!$AP$1:$AP$7,0)&gt;0,Grades!C628),"not valid"),IF(uSis!$AL$1=4,IFERROR(IF(MATCH(C628,uSis!$AP$9:$AP$21,0)&gt;0,Grades!C628),"not valid"),IF(C628&lt;1,"",IF(uSis!$AL$1&lt;3,IFERROR(IF(AND(C628&gt;5,C628&lt;6),ROUND(C628,0),IF(uSis!$AL$1=1,ROUND(2*C628,0)/2,ROUND(C628,1))),"not valid"),IFERROR(ROUND(C628,1),"not valid")))))))</f>
        <v>choice cell B7!</v>
      </c>
      <c r="E628" s="88" t="str">
        <f t="shared" si="9"/>
        <v/>
      </c>
      <c r="F628" s="33"/>
    </row>
    <row r="629" spans="1:6">
      <c r="A629" s="61"/>
      <c r="B629" s="27"/>
      <c r="C629" s="48"/>
      <c r="D629" s="50" t="str">
        <f>IF(uSis!$AL$1=0,IF(uSis!$AL$2=1,"choice cell B7!","keuze cel B7!"),IF(C629="","",IF(uSis!$AL$1=5,IFERROR(IF(MATCH(C629,uSis!$AP$1:$AP$7,0)&gt;0,Grades!C629),"not valid"),IF(uSis!$AL$1=4,IFERROR(IF(MATCH(C629,uSis!$AP$9:$AP$21,0)&gt;0,Grades!C629),"not valid"),IF(C629&lt;1,"",IF(uSis!$AL$1&lt;3,IFERROR(IF(AND(C629&gt;5,C629&lt;6),ROUND(C629,0),IF(uSis!$AL$1=1,ROUND(2*C629,0)/2,ROUND(C629,1))),"not valid"),IFERROR(ROUND(C629,1),"not valid")))))))</f>
        <v>choice cell B7!</v>
      </c>
      <c r="E629" s="88" t="str">
        <f t="shared" si="9"/>
        <v/>
      </c>
      <c r="F629" s="33"/>
    </row>
    <row r="630" spans="1:6">
      <c r="A630" s="61"/>
      <c r="B630" s="27"/>
      <c r="C630" s="48"/>
      <c r="D630" s="50" t="str">
        <f>IF(uSis!$AL$1=0,IF(uSis!$AL$2=1,"choice cell B7!","keuze cel B7!"),IF(C630="","",IF(uSis!$AL$1=5,IFERROR(IF(MATCH(C630,uSis!$AP$1:$AP$7,0)&gt;0,Grades!C630),"not valid"),IF(uSis!$AL$1=4,IFERROR(IF(MATCH(C630,uSis!$AP$9:$AP$21,0)&gt;0,Grades!C630),"not valid"),IF(C630&lt;1,"",IF(uSis!$AL$1&lt;3,IFERROR(IF(AND(C630&gt;5,C630&lt;6),ROUND(C630,0),IF(uSis!$AL$1=1,ROUND(2*C630,0)/2,ROUND(C630,1))),"not valid"),IFERROR(ROUND(C630,1),"not valid")))))))</f>
        <v>choice cell B7!</v>
      </c>
      <c r="E630" s="88" t="str">
        <f t="shared" si="9"/>
        <v/>
      </c>
      <c r="F630" s="33"/>
    </row>
    <row r="631" spans="1:6">
      <c r="A631" s="61"/>
      <c r="B631" s="27"/>
      <c r="C631" s="48"/>
      <c r="D631" s="50" t="str">
        <f>IF(uSis!$AL$1=0,IF(uSis!$AL$2=1,"choice cell B7!","keuze cel B7!"),IF(C631="","",IF(uSis!$AL$1=5,IFERROR(IF(MATCH(C631,uSis!$AP$1:$AP$7,0)&gt;0,Grades!C631),"not valid"),IF(uSis!$AL$1=4,IFERROR(IF(MATCH(C631,uSis!$AP$9:$AP$21,0)&gt;0,Grades!C631),"not valid"),IF(C631&lt;1,"",IF(uSis!$AL$1&lt;3,IFERROR(IF(AND(C631&gt;5,C631&lt;6),ROUND(C631,0),IF(uSis!$AL$1=1,ROUND(2*C631,0)/2,ROUND(C631,1))),"not valid"),IFERROR(ROUND(C631,1),"not valid")))))))</f>
        <v>choice cell B7!</v>
      </c>
      <c r="E631" s="88" t="str">
        <f t="shared" si="9"/>
        <v/>
      </c>
      <c r="F631" s="33"/>
    </row>
    <row r="632" spans="1:6">
      <c r="A632" s="61"/>
      <c r="B632" s="27"/>
      <c r="C632" s="48"/>
      <c r="D632" s="50" t="str">
        <f>IF(uSis!$AL$1=0,IF(uSis!$AL$2=1,"choice cell B7!","keuze cel B7!"),IF(C632="","",IF(uSis!$AL$1=5,IFERROR(IF(MATCH(C632,uSis!$AP$1:$AP$7,0)&gt;0,Grades!C632),"not valid"),IF(uSis!$AL$1=4,IFERROR(IF(MATCH(C632,uSis!$AP$9:$AP$21,0)&gt;0,Grades!C632),"not valid"),IF(C632&lt;1,"",IF(uSis!$AL$1&lt;3,IFERROR(IF(AND(C632&gt;5,C632&lt;6),ROUND(C632,0),IF(uSis!$AL$1=1,ROUND(2*C632,0)/2,ROUND(C632,1))),"not valid"),IFERROR(ROUND(C632,1),"not valid")))))))</f>
        <v>choice cell B7!</v>
      </c>
      <c r="E632" s="88" t="str">
        <f t="shared" si="9"/>
        <v/>
      </c>
      <c r="F632" s="33"/>
    </row>
    <row r="633" spans="1:6">
      <c r="A633" s="61"/>
      <c r="B633" s="27"/>
      <c r="C633" s="48"/>
      <c r="D633" s="50" t="str">
        <f>IF(uSis!$AL$1=0,IF(uSis!$AL$2=1,"choice cell B7!","keuze cel B7!"),IF(C633="","",IF(uSis!$AL$1=5,IFERROR(IF(MATCH(C633,uSis!$AP$1:$AP$7,0)&gt;0,Grades!C633),"not valid"),IF(uSis!$AL$1=4,IFERROR(IF(MATCH(C633,uSis!$AP$9:$AP$21,0)&gt;0,Grades!C633),"not valid"),IF(C633&lt;1,"",IF(uSis!$AL$1&lt;3,IFERROR(IF(AND(C633&gt;5,C633&lt;6),ROUND(C633,0),IF(uSis!$AL$1=1,ROUND(2*C633,0)/2,ROUND(C633,1))),"not valid"),IFERROR(ROUND(C633,1),"not valid")))))))</f>
        <v>choice cell B7!</v>
      </c>
      <c r="E633" s="88" t="str">
        <f t="shared" si="9"/>
        <v/>
      </c>
      <c r="F633" s="33"/>
    </row>
    <row r="634" spans="1:6">
      <c r="A634" s="61"/>
      <c r="B634" s="27"/>
      <c r="C634" s="48"/>
      <c r="D634" s="50" t="str">
        <f>IF(uSis!$AL$1=0,IF(uSis!$AL$2=1,"choice cell B7!","keuze cel B7!"),IF(C634="","",IF(uSis!$AL$1=5,IFERROR(IF(MATCH(C634,uSis!$AP$1:$AP$7,0)&gt;0,Grades!C634),"not valid"),IF(uSis!$AL$1=4,IFERROR(IF(MATCH(C634,uSis!$AP$9:$AP$21,0)&gt;0,Grades!C634),"not valid"),IF(C634&lt;1,"",IF(uSis!$AL$1&lt;3,IFERROR(IF(AND(C634&gt;5,C634&lt;6),ROUND(C634,0),IF(uSis!$AL$1=1,ROUND(2*C634,0)/2,ROUND(C634,1))),"not valid"),IFERROR(ROUND(C634,1),"not valid")))))))</f>
        <v>choice cell B7!</v>
      </c>
      <c r="E634" s="88" t="str">
        <f t="shared" si="9"/>
        <v/>
      </c>
      <c r="F634" s="33"/>
    </row>
    <row r="635" spans="1:6">
      <c r="A635" s="61"/>
      <c r="B635" s="27"/>
      <c r="C635" s="48"/>
      <c r="D635" s="50" t="str">
        <f>IF(uSis!$AL$1=0,IF(uSis!$AL$2=1,"choice cell B7!","keuze cel B7!"),IF(C635="","",IF(uSis!$AL$1=5,IFERROR(IF(MATCH(C635,uSis!$AP$1:$AP$7,0)&gt;0,Grades!C635),"not valid"),IF(uSis!$AL$1=4,IFERROR(IF(MATCH(C635,uSis!$AP$9:$AP$21,0)&gt;0,Grades!C635),"not valid"),IF(C635&lt;1,"",IF(uSis!$AL$1&lt;3,IFERROR(IF(AND(C635&gt;5,C635&lt;6),ROUND(C635,0),IF(uSis!$AL$1=1,ROUND(2*C635,0)/2,ROUND(C635,1))),"not valid"),IFERROR(ROUND(C635,1),"not valid")))))))</f>
        <v>choice cell B7!</v>
      </c>
      <c r="E635" s="88" t="str">
        <f t="shared" si="9"/>
        <v/>
      </c>
      <c r="F635" s="33"/>
    </row>
    <row r="636" spans="1:6">
      <c r="A636" s="61"/>
      <c r="B636" s="27"/>
      <c r="C636" s="48"/>
      <c r="D636" s="50" t="str">
        <f>IF(uSis!$AL$1=0,IF(uSis!$AL$2=1,"choice cell B7!","keuze cel B7!"),IF(C636="","",IF(uSis!$AL$1=5,IFERROR(IF(MATCH(C636,uSis!$AP$1:$AP$7,0)&gt;0,Grades!C636),"not valid"),IF(uSis!$AL$1=4,IFERROR(IF(MATCH(C636,uSis!$AP$9:$AP$21,0)&gt;0,Grades!C636),"not valid"),IF(C636&lt;1,"",IF(uSis!$AL$1&lt;3,IFERROR(IF(AND(C636&gt;5,C636&lt;6),ROUND(C636,0),IF(uSis!$AL$1=1,ROUND(2*C636,0)/2,ROUND(C636,1))),"not valid"),IFERROR(ROUND(C636,1),"not valid")))))))</f>
        <v>choice cell B7!</v>
      </c>
      <c r="E636" s="88" t="str">
        <f t="shared" si="9"/>
        <v/>
      </c>
      <c r="F636" s="33"/>
    </row>
    <row r="637" spans="1:6">
      <c r="A637" s="61"/>
      <c r="B637" s="27"/>
      <c r="C637" s="48"/>
      <c r="D637" s="50" t="str">
        <f>IF(uSis!$AL$1=0,IF(uSis!$AL$2=1,"choice cell B7!","keuze cel B7!"),IF(C637="","",IF(uSis!$AL$1=5,IFERROR(IF(MATCH(C637,uSis!$AP$1:$AP$7,0)&gt;0,Grades!C637),"not valid"),IF(uSis!$AL$1=4,IFERROR(IF(MATCH(C637,uSis!$AP$9:$AP$21,0)&gt;0,Grades!C637),"not valid"),IF(C637&lt;1,"",IF(uSis!$AL$1&lt;3,IFERROR(IF(AND(C637&gt;5,C637&lt;6),ROUND(C637,0),IF(uSis!$AL$1=1,ROUND(2*C637,0)/2,ROUND(C637,1))),"not valid"),IFERROR(ROUND(C637,1),"not valid")))))))</f>
        <v>choice cell B7!</v>
      </c>
      <c r="E637" s="88" t="str">
        <f t="shared" si="9"/>
        <v/>
      </c>
      <c r="F637" s="33"/>
    </row>
    <row r="638" spans="1:6">
      <c r="A638" s="61"/>
      <c r="B638" s="27"/>
      <c r="C638" s="48"/>
      <c r="D638" s="50" t="str">
        <f>IF(uSis!$AL$1=0,IF(uSis!$AL$2=1,"choice cell B7!","keuze cel B7!"),IF(C638="","",IF(uSis!$AL$1=5,IFERROR(IF(MATCH(C638,uSis!$AP$1:$AP$7,0)&gt;0,Grades!C638),"not valid"),IF(uSis!$AL$1=4,IFERROR(IF(MATCH(C638,uSis!$AP$9:$AP$21,0)&gt;0,Grades!C638),"not valid"),IF(C638&lt;1,"",IF(uSis!$AL$1&lt;3,IFERROR(IF(AND(C638&gt;5,C638&lt;6),ROUND(C638,0),IF(uSis!$AL$1=1,ROUND(2*C638,0)/2,ROUND(C638,1))),"not valid"),IFERROR(ROUND(C638,1),"not valid")))))))</f>
        <v>choice cell B7!</v>
      </c>
      <c r="E638" s="88" t="str">
        <f t="shared" si="9"/>
        <v/>
      </c>
      <c r="F638" s="33"/>
    </row>
    <row r="639" spans="1:6">
      <c r="A639" s="61"/>
      <c r="B639" s="27"/>
      <c r="C639" s="48"/>
      <c r="D639" s="50" t="str">
        <f>IF(uSis!$AL$1=0,IF(uSis!$AL$2=1,"choice cell B7!","keuze cel B7!"),IF(C639="","",IF(uSis!$AL$1=5,IFERROR(IF(MATCH(C639,uSis!$AP$1:$AP$7,0)&gt;0,Grades!C639),"not valid"),IF(uSis!$AL$1=4,IFERROR(IF(MATCH(C639,uSis!$AP$9:$AP$21,0)&gt;0,Grades!C639),"not valid"),IF(C639&lt;1,"",IF(uSis!$AL$1&lt;3,IFERROR(IF(AND(C639&gt;5,C639&lt;6),ROUND(C639,0),IF(uSis!$AL$1=1,ROUND(2*C639,0)/2,ROUND(C639,1))),"not valid"),IFERROR(ROUND(C639,1),"not valid")))))))</f>
        <v>choice cell B7!</v>
      </c>
      <c r="E639" s="88" t="str">
        <f t="shared" si="9"/>
        <v/>
      </c>
      <c r="F639" s="33"/>
    </row>
    <row r="640" spans="1:6">
      <c r="A640" s="61"/>
      <c r="B640" s="27"/>
      <c r="C640" s="48"/>
      <c r="D640" s="50" t="str">
        <f>IF(uSis!$AL$1=0,IF(uSis!$AL$2=1,"choice cell B7!","keuze cel B7!"),IF(C640="","",IF(uSis!$AL$1=5,IFERROR(IF(MATCH(C640,uSis!$AP$1:$AP$7,0)&gt;0,Grades!C640),"not valid"),IF(uSis!$AL$1=4,IFERROR(IF(MATCH(C640,uSis!$AP$9:$AP$21,0)&gt;0,Grades!C640),"not valid"),IF(C640&lt;1,"",IF(uSis!$AL$1&lt;3,IFERROR(IF(AND(C640&gt;5,C640&lt;6),ROUND(C640,0),IF(uSis!$AL$1=1,ROUND(2*C640,0)/2,ROUND(C640,1))),"not valid"),IFERROR(ROUND(C640,1),"not valid")))))))</f>
        <v>choice cell B7!</v>
      </c>
      <c r="E640" s="88" t="str">
        <f t="shared" si="9"/>
        <v/>
      </c>
      <c r="F640" s="33"/>
    </row>
    <row r="641" spans="1:6">
      <c r="A641" s="61"/>
      <c r="B641" s="27"/>
      <c r="C641" s="48"/>
      <c r="D641" s="50" t="str">
        <f>IF(uSis!$AL$1=0,IF(uSis!$AL$2=1,"choice cell B7!","keuze cel B7!"),IF(C641="","",IF(uSis!$AL$1=5,IFERROR(IF(MATCH(C641,uSis!$AP$1:$AP$7,0)&gt;0,Grades!C641),"not valid"),IF(uSis!$AL$1=4,IFERROR(IF(MATCH(C641,uSis!$AP$9:$AP$21,0)&gt;0,Grades!C641),"not valid"),IF(C641&lt;1,"",IF(uSis!$AL$1&lt;3,IFERROR(IF(AND(C641&gt;5,C641&lt;6),ROUND(C641,0),IF(uSis!$AL$1=1,ROUND(2*C641,0)/2,ROUND(C641,1))),"not valid"),IFERROR(ROUND(C641,1),"not valid")))))))</f>
        <v>choice cell B7!</v>
      </c>
      <c r="E641" s="88" t="str">
        <f t="shared" si="9"/>
        <v/>
      </c>
      <c r="F641" s="33"/>
    </row>
    <row r="642" spans="1:6">
      <c r="A642" s="61"/>
      <c r="B642" s="27"/>
      <c r="C642" s="48"/>
      <c r="D642" s="50" t="str">
        <f>IF(uSis!$AL$1=0,IF(uSis!$AL$2=1,"choice cell B7!","keuze cel B7!"),IF(C642="","",IF(uSis!$AL$1=5,IFERROR(IF(MATCH(C642,uSis!$AP$1:$AP$7,0)&gt;0,Grades!C642),"not valid"),IF(uSis!$AL$1=4,IFERROR(IF(MATCH(C642,uSis!$AP$9:$AP$21,0)&gt;0,Grades!C642),"not valid"),IF(C642&lt;1,"",IF(uSis!$AL$1&lt;3,IFERROR(IF(AND(C642&gt;5,C642&lt;6),ROUND(C642,0),IF(uSis!$AL$1=1,ROUND(2*C642,0)/2,ROUND(C642,1))),"not valid"),IFERROR(ROUND(C642,1),"not valid")))))))</f>
        <v>choice cell B7!</v>
      </c>
      <c r="E642" s="88" t="str">
        <f t="shared" si="9"/>
        <v/>
      </c>
      <c r="F642" s="33"/>
    </row>
    <row r="643" spans="1:6">
      <c r="A643" s="61"/>
      <c r="B643" s="27"/>
      <c r="C643" s="48"/>
      <c r="D643" s="50" t="str">
        <f>IF(uSis!$AL$1=0,IF(uSis!$AL$2=1,"choice cell B7!","keuze cel B7!"),IF(C643="","",IF(uSis!$AL$1=5,IFERROR(IF(MATCH(C643,uSis!$AP$1:$AP$7,0)&gt;0,Grades!C643),"not valid"),IF(uSis!$AL$1=4,IFERROR(IF(MATCH(C643,uSis!$AP$9:$AP$21,0)&gt;0,Grades!C643),"not valid"),IF(C643&lt;1,"",IF(uSis!$AL$1&lt;3,IFERROR(IF(AND(C643&gt;5,C643&lt;6),ROUND(C643,0),IF(uSis!$AL$1=1,ROUND(2*C643,0)/2,ROUND(C643,1))),"not valid"),IFERROR(ROUND(C643,1),"not valid")))))))</f>
        <v>choice cell B7!</v>
      </c>
      <c r="E643" s="88" t="str">
        <f t="shared" si="9"/>
        <v/>
      </c>
      <c r="F643" s="33"/>
    </row>
    <row r="644" spans="1:6">
      <c r="A644" s="61"/>
      <c r="B644" s="27"/>
      <c r="C644" s="48"/>
      <c r="D644" s="50" t="str">
        <f>IF(uSis!$AL$1=0,IF(uSis!$AL$2=1,"choice cell B7!","keuze cel B7!"),IF(C644="","",IF(uSis!$AL$1=5,IFERROR(IF(MATCH(C644,uSis!$AP$1:$AP$7,0)&gt;0,Grades!C644),"not valid"),IF(uSis!$AL$1=4,IFERROR(IF(MATCH(C644,uSis!$AP$9:$AP$21,0)&gt;0,Grades!C644),"not valid"),IF(C644&lt;1,"",IF(uSis!$AL$1&lt;3,IFERROR(IF(AND(C644&gt;5,C644&lt;6),ROUND(C644,0),IF(uSis!$AL$1=1,ROUND(2*C644,0)/2,ROUND(C644,1))),"not valid"),IFERROR(ROUND(C644,1),"not valid")))))))</f>
        <v>choice cell B7!</v>
      </c>
      <c r="E644" s="88" t="str">
        <f t="shared" si="9"/>
        <v/>
      </c>
      <c r="F644" s="33"/>
    </row>
    <row r="645" spans="1:6">
      <c r="A645" s="61"/>
      <c r="B645" s="27"/>
      <c r="C645" s="48"/>
      <c r="D645" s="50" t="str">
        <f>IF(uSis!$AL$1=0,IF(uSis!$AL$2=1,"choice cell B7!","keuze cel B7!"),IF(C645="","",IF(uSis!$AL$1=5,IFERROR(IF(MATCH(C645,uSis!$AP$1:$AP$7,0)&gt;0,Grades!C645),"not valid"),IF(uSis!$AL$1=4,IFERROR(IF(MATCH(C645,uSis!$AP$9:$AP$21,0)&gt;0,Grades!C645),"not valid"),IF(C645&lt;1,"",IF(uSis!$AL$1&lt;3,IFERROR(IF(AND(C645&gt;5,C645&lt;6),ROUND(C645,0),IF(uSis!$AL$1=1,ROUND(2*C645,0)/2,ROUND(C645,1))),"not valid"),IFERROR(ROUND(C645,1),"not valid")))))))</f>
        <v>choice cell B7!</v>
      </c>
      <c r="E645" s="88" t="str">
        <f t="shared" si="9"/>
        <v/>
      </c>
      <c r="F645" s="33"/>
    </row>
    <row r="646" spans="1:6">
      <c r="A646" s="61"/>
      <c r="B646" s="27"/>
      <c r="C646" s="48"/>
      <c r="D646" s="50" t="str">
        <f>IF(uSis!$AL$1=0,IF(uSis!$AL$2=1,"choice cell B7!","keuze cel B7!"),IF(C646="","",IF(uSis!$AL$1=5,IFERROR(IF(MATCH(C646,uSis!$AP$1:$AP$7,0)&gt;0,Grades!C646),"not valid"),IF(uSis!$AL$1=4,IFERROR(IF(MATCH(C646,uSis!$AP$9:$AP$21,0)&gt;0,Grades!C646),"not valid"),IF(C646&lt;1,"",IF(uSis!$AL$1&lt;3,IFERROR(IF(AND(C646&gt;5,C646&lt;6),ROUND(C646,0),IF(uSis!$AL$1=1,ROUND(2*C646,0)/2,ROUND(C646,1))),"not valid"),IFERROR(ROUND(C646,1),"not valid")))))))</f>
        <v>choice cell B7!</v>
      </c>
      <c r="E646" s="88" t="str">
        <f t="shared" si="9"/>
        <v/>
      </c>
      <c r="F646" s="33"/>
    </row>
    <row r="647" spans="1:6">
      <c r="A647" s="61"/>
      <c r="B647" s="27"/>
      <c r="C647" s="48"/>
      <c r="D647" s="50" t="str">
        <f>IF(uSis!$AL$1=0,IF(uSis!$AL$2=1,"choice cell B7!","keuze cel B7!"),IF(C647="","",IF(uSis!$AL$1=5,IFERROR(IF(MATCH(C647,uSis!$AP$1:$AP$7,0)&gt;0,Grades!C647),"not valid"),IF(uSis!$AL$1=4,IFERROR(IF(MATCH(C647,uSis!$AP$9:$AP$21,0)&gt;0,Grades!C647),"not valid"),IF(C647&lt;1,"",IF(uSis!$AL$1&lt;3,IFERROR(IF(AND(C647&gt;5,C647&lt;6),ROUND(C647,0),IF(uSis!$AL$1=1,ROUND(2*C647,0)/2,ROUND(C647,1))),"not valid"),IFERROR(ROUND(C647,1),"not valid")))))))</f>
        <v>choice cell B7!</v>
      </c>
      <c r="E647" s="88" t="str">
        <f t="shared" si="9"/>
        <v/>
      </c>
      <c r="F647" s="33"/>
    </row>
    <row r="648" spans="1:6">
      <c r="A648" s="61"/>
      <c r="B648" s="27"/>
      <c r="C648" s="48"/>
      <c r="D648" s="50" t="str">
        <f>IF(uSis!$AL$1=0,IF(uSis!$AL$2=1,"choice cell B7!","keuze cel B7!"),IF(C648="","",IF(uSis!$AL$1=5,IFERROR(IF(MATCH(C648,uSis!$AP$1:$AP$7,0)&gt;0,Grades!C648),"not valid"),IF(uSis!$AL$1=4,IFERROR(IF(MATCH(C648,uSis!$AP$9:$AP$21,0)&gt;0,Grades!C648),"not valid"),IF(C648&lt;1,"",IF(uSis!$AL$1&lt;3,IFERROR(IF(AND(C648&gt;5,C648&lt;6),ROUND(C648,0),IF(uSis!$AL$1=1,ROUND(2*C648,0)/2,ROUND(C648,1))),"not valid"),IFERROR(ROUND(C648,1),"not valid")))))))</f>
        <v>choice cell B7!</v>
      </c>
      <c r="E648" s="88" t="str">
        <f t="shared" si="9"/>
        <v/>
      </c>
      <c r="F648" s="33"/>
    </row>
    <row r="649" spans="1:6">
      <c r="A649" s="61"/>
      <c r="B649" s="27"/>
      <c r="C649" s="48"/>
      <c r="D649" s="50" t="str">
        <f>IF(uSis!$AL$1=0,IF(uSis!$AL$2=1,"choice cell B7!","keuze cel B7!"),IF(C649="","",IF(uSis!$AL$1=5,IFERROR(IF(MATCH(C649,uSis!$AP$1:$AP$7,0)&gt;0,Grades!C649),"not valid"),IF(uSis!$AL$1=4,IFERROR(IF(MATCH(C649,uSis!$AP$9:$AP$21,0)&gt;0,Grades!C649),"not valid"),IF(C649&lt;1,"",IF(uSis!$AL$1&lt;3,IFERROR(IF(AND(C649&gt;5,C649&lt;6),ROUND(C649,0),IF(uSis!$AL$1=1,ROUND(2*C649,0)/2,ROUND(C649,1))),"not valid"),IFERROR(ROUND(C649,1),"not valid")))))))</f>
        <v>choice cell B7!</v>
      </c>
      <c r="E649" s="88" t="str">
        <f t="shared" si="9"/>
        <v/>
      </c>
      <c r="F649" s="33"/>
    </row>
    <row r="650" spans="1:6">
      <c r="A650" s="61"/>
      <c r="B650" s="27"/>
      <c r="C650" s="48"/>
      <c r="D650" s="50" t="str">
        <f>IF(uSis!$AL$1=0,IF(uSis!$AL$2=1,"choice cell B7!","keuze cel B7!"),IF(C650="","",IF(uSis!$AL$1=5,IFERROR(IF(MATCH(C650,uSis!$AP$1:$AP$7,0)&gt;0,Grades!C650),"not valid"),IF(uSis!$AL$1=4,IFERROR(IF(MATCH(C650,uSis!$AP$9:$AP$21,0)&gt;0,Grades!C650),"not valid"),IF(C650&lt;1,"",IF(uSis!$AL$1&lt;3,IFERROR(IF(AND(C650&gt;5,C650&lt;6),ROUND(C650,0),IF(uSis!$AL$1=1,ROUND(2*C650,0)/2,ROUND(C650,1))),"not valid"),IFERROR(ROUND(C650,1),"not valid")))))))</f>
        <v>choice cell B7!</v>
      </c>
      <c r="E650" s="88" t="str">
        <f t="shared" si="9"/>
        <v/>
      </c>
      <c r="F650" s="33"/>
    </row>
    <row r="651" spans="1:6">
      <c r="A651" s="61"/>
      <c r="B651" s="27"/>
      <c r="C651" s="48"/>
      <c r="D651" s="50" t="str">
        <f>IF(uSis!$AL$1=0,IF(uSis!$AL$2=1,"choice cell B7!","keuze cel B7!"),IF(C651="","",IF(uSis!$AL$1=5,IFERROR(IF(MATCH(C651,uSis!$AP$1:$AP$7,0)&gt;0,Grades!C651),"not valid"),IF(uSis!$AL$1=4,IFERROR(IF(MATCH(C651,uSis!$AP$9:$AP$21,0)&gt;0,Grades!C651),"not valid"),IF(C651&lt;1,"",IF(uSis!$AL$1&lt;3,IFERROR(IF(AND(C651&gt;5,C651&lt;6),ROUND(C651,0),IF(uSis!$AL$1=1,ROUND(2*C651,0)/2,ROUND(C651,1))),"not valid"),IFERROR(ROUND(C651,1),"not valid")))))))</f>
        <v>choice cell B7!</v>
      </c>
      <c r="E651" s="88" t="str">
        <f t="shared" si="9"/>
        <v/>
      </c>
      <c r="F651" s="33"/>
    </row>
    <row r="652" spans="1:6">
      <c r="A652" s="61"/>
      <c r="B652" s="27"/>
      <c r="C652" s="48"/>
      <c r="D652" s="50" t="str">
        <f>IF(uSis!$AL$1=0,IF(uSis!$AL$2=1,"choice cell B7!","keuze cel B7!"),IF(C652="","",IF(uSis!$AL$1=5,IFERROR(IF(MATCH(C652,uSis!$AP$1:$AP$7,0)&gt;0,Grades!C652),"not valid"),IF(uSis!$AL$1=4,IFERROR(IF(MATCH(C652,uSis!$AP$9:$AP$21,0)&gt;0,Grades!C652),"not valid"),IF(C652&lt;1,"",IF(uSis!$AL$1&lt;3,IFERROR(IF(AND(C652&gt;5,C652&lt;6),ROUND(C652,0),IF(uSis!$AL$1=1,ROUND(2*C652,0)/2,ROUND(C652,1))),"not valid"),IFERROR(ROUND(C652,1),"not valid")))))))</f>
        <v>choice cell B7!</v>
      </c>
      <c r="E652" s="88" t="str">
        <f t="shared" si="9"/>
        <v/>
      </c>
      <c r="F652" s="33"/>
    </row>
    <row r="653" spans="1:6">
      <c r="A653" s="61"/>
      <c r="B653" s="27"/>
      <c r="C653" s="48"/>
      <c r="D653" s="50" t="str">
        <f>IF(uSis!$AL$1=0,IF(uSis!$AL$2=1,"choice cell B7!","keuze cel B7!"),IF(C653="","",IF(uSis!$AL$1=5,IFERROR(IF(MATCH(C653,uSis!$AP$1:$AP$7,0)&gt;0,Grades!C653),"not valid"),IF(uSis!$AL$1=4,IFERROR(IF(MATCH(C653,uSis!$AP$9:$AP$21,0)&gt;0,Grades!C653),"not valid"),IF(C653&lt;1,"",IF(uSis!$AL$1&lt;3,IFERROR(IF(AND(C653&gt;5,C653&lt;6),ROUND(C653,0),IF(uSis!$AL$1=1,ROUND(2*C653,0)/2,ROUND(C653,1))),"not valid"),IFERROR(ROUND(C653,1),"not valid")))))))</f>
        <v>choice cell B7!</v>
      </c>
      <c r="E653" s="88" t="str">
        <f t="shared" si="9"/>
        <v/>
      </c>
      <c r="F653" s="33"/>
    </row>
    <row r="654" spans="1:6">
      <c r="A654" s="61"/>
      <c r="B654" s="27"/>
      <c r="C654" s="48"/>
      <c r="D654" s="50" t="str">
        <f>IF(uSis!$AL$1=0,IF(uSis!$AL$2=1,"choice cell B7!","keuze cel B7!"),IF(C654="","",IF(uSis!$AL$1=5,IFERROR(IF(MATCH(C654,uSis!$AP$1:$AP$7,0)&gt;0,Grades!C654),"not valid"),IF(uSis!$AL$1=4,IFERROR(IF(MATCH(C654,uSis!$AP$9:$AP$21,0)&gt;0,Grades!C654),"not valid"),IF(C654&lt;1,"",IF(uSis!$AL$1&lt;3,IFERROR(IF(AND(C654&gt;5,C654&lt;6),ROUND(C654,0),IF(uSis!$AL$1=1,ROUND(2*C654,0)/2,ROUND(C654,1))),"not valid"),IFERROR(ROUND(C654,1),"not valid")))))))</f>
        <v>choice cell B7!</v>
      </c>
      <c r="E654" s="88" t="str">
        <f t="shared" ref="E654:E717" si="10">IF(A654="","",IF(OR(LEN(A654)&lt;&gt;7,ISNUMBER(SEARCH("s",A654))),"student number incorrect and/or remove the 's'",""))</f>
        <v/>
      </c>
      <c r="F654" s="33"/>
    </row>
    <row r="655" spans="1:6">
      <c r="A655" s="61"/>
      <c r="B655" s="27"/>
      <c r="C655" s="48"/>
      <c r="D655" s="50" t="str">
        <f>IF(uSis!$AL$1=0,IF(uSis!$AL$2=1,"choice cell B7!","keuze cel B7!"),IF(C655="","",IF(uSis!$AL$1=5,IFERROR(IF(MATCH(C655,uSis!$AP$1:$AP$7,0)&gt;0,Grades!C655),"not valid"),IF(uSis!$AL$1=4,IFERROR(IF(MATCH(C655,uSis!$AP$9:$AP$21,0)&gt;0,Grades!C655),"not valid"),IF(C655&lt;1,"",IF(uSis!$AL$1&lt;3,IFERROR(IF(AND(C655&gt;5,C655&lt;6),ROUND(C655,0),IF(uSis!$AL$1=1,ROUND(2*C655,0)/2,ROUND(C655,1))),"not valid"),IFERROR(ROUND(C655,1),"not valid")))))))</f>
        <v>choice cell B7!</v>
      </c>
      <c r="E655" s="88" t="str">
        <f t="shared" si="10"/>
        <v/>
      </c>
      <c r="F655" s="33"/>
    </row>
    <row r="656" spans="1:6">
      <c r="A656" s="61"/>
      <c r="B656" s="27"/>
      <c r="C656" s="48"/>
      <c r="D656" s="50" t="str">
        <f>IF(uSis!$AL$1=0,IF(uSis!$AL$2=1,"choice cell B7!","keuze cel B7!"),IF(C656="","",IF(uSis!$AL$1=5,IFERROR(IF(MATCH(C656,uSis!$AP$1:$AP$7,0)&gt;0,Grades!C656),"not valid"),IF(uSis!$AL$1=4,IFERROR(IF(MATCH(C656,uSis!$AP$9:$AP$21,0)&gt;0,Grades!C656),"not valid"),IF(C656&lt;1,"",IF(uSis!$AL$1&lt;3,IFERROR(IF(AND(C656&gt;5,C656&lt;6),ROUND(C656,0),IF(uSis!$AL$1=1,ROUND(2*C656,0)/2,ROUND(C656,1))),"not valid"),IFERROR(ROUND(C656,1),"not valid")))))))</f>
        <v>choice cell B7!</v>
      </c>
      <c r="E656" s="88" t="str">
        <f t="shared" si="10"/>
        <v/>
      </c>
      <c r="F656" s="33"/>
    </row>
    <row r="657" spans="1:6">
      <c r="A657" s="61"/>
      <c r="B657" s="27"/>
      <c r="C657" s="48"/>
      <c r="D657" s="50" t="str">
        <f>IF(uSis!$AL$1=0,IF(uSis!$AL$2=1,"choice cell B7!","keuze cel B7!"),IF(C657="","",IF(uSis!$AL$1=5,IFERROR(IF(MATCH(C657,uSis!$AP$1:$AP$7,0)&gt;0,Grades!C657),"not valid"),IF(uSis!$AL$1=4,IFERROR(IF(MATCH(C657,uSis!$AP$9:$AP$21,0)&gt;0,Grades!C657),"not valid"),IF(C657&lt;1,"",IF(uSis!$AL$1&lt;3,IFERROR(IF(AND(C657&gt;5,C657&lt;6),ROUND(C657,0),IF(uSis!$AL$1=1,ROUND(2*C657,0)/2,ROUND(C657,1))),"not valid"),IFERROR(ROUND(C657,1),"not valid")))))))</f>
        <v>choice cell B7!</v>
      </c>
      <c r="E657" s="88" t="str">
        <f t="shared" si="10"/>
        <v/>
      </c>
      <c r="F657" s="33"/>
    </row>
    <row r="658" spans="1:6">
      <c r="A658" s="61"/>
      <c r="B658" s="27"/>
      <c r="C658" s="48"/>
      <c r="D658" s="50" t="str">
        <f>IF(uSis!$AL$1=0,IF(uSis!$AL$2=1,"choice cell B7!","keuze cel B7!"),IF(C658="","",IF(uSis!$AL$1=5,IFERROR(IF(MATCH(C658,uSis!$AP$1:$AP$7,0)&gt;0,Grades!C658),"not valid"),IF(uSis!$AL$1=4,IFERROR(IF(MATCH(C658,uSis!$AP$9:$AP$21,0)&gt;0,Grades!C658),"not valid"),IF(C658&lt;1,"",IF(uSis!$AL$1&lt;3,IFERROR(IF(AND(C658&gt;5,C658&lt;6),ROUND(C658,0),IF(uSis!$AL$1=1,ROUND(2*C658,0)/2,ROUND(C658,1))),"not valid"),IFERROR(ROUND(C658,1),"not valid")))))))</f>
        <v>choice cell B7!</v>
      </c>
      <c r="E658" s="88" t="str">
        <f t="shared" si="10"/>
        <v/>
      </c>
      <c r="F658" s="33"/>
    </row>
    <row r="659" spans="1:6">
      <c r="A659" s="61"/>
      <c r="B659" s="27"/>
      <c r="C659" s="48"/>
      <c r="D659" s="50" t="str">
        <f>IF(uSis!$AL$1=0,IF(uSis!$AL$2=1,"choice cell B7!","keuze cel B7!"),IF(C659="","",IF(uSis!$AL$1=5,IFERROR(IF(MATCH(C659,uSis!$AP$1:$AP$7,0)&gt;0,Grades!C659),"not valid"),IF(uSis!$AL$1=4,IFERROR(IF(MATCH(C659,uSis!$AP$9:$AP$21,0)&gt;0,Grades!C659),"not valid"),IF(C659&lt;1,"",IF(uSis!$AL$1&lt;3,IFERROR(IF(AND(C659&gt;5,C659&lt;6),ROUND(C659,0),IF(uSis!$AL$1=1,ROUND(2*C659,0)/2,ROUND(C659,1))),"not valid"),IFERROR(ROUND(C659,1),"not valid")))))))</f>
        <v>choice cell B7!</v>
      </c>
      <c r="E659" s="88" t="str">
        <f t="shared" si="10"/>
        <v/>
      </c>
      <c r="F659" s="33"/>
    </row>
    <row r="660" spans="1:6">
      <c r="A660" s="61"/>
      <c r="B660" s="27"/>
      <c r="C660" s="48"/>
      <c r="D660" s="50" t="str">
        <f>IF(uSis!$AL$1=0,IF(uSis!$AL$2=1,"choice cell B7!","keuze cel B7!"),IF(C660="","",IF(uSis!$AL$1=5,IFERROR(IF(MATCH(C660,uSis!$AP$1:$AP$7,0)&gt;0,Grades!C660),"not valid"),IF(uSis!$AL$1=4,IFERROR(IF(MATCH(C660,uSis!$AP$9:$AP$21,0)&gt;0,Grades!C660),"not valid"),IF(C660&lt;1,"",IF(uSis!$AL$1&lt;3,IFERROR(IF(AND(C660&gt;5,C660&lt;6),ROUND(C660,0),IF(uSis!$AL$1=1,ROUND(2*C660,0)/2,ROUND(C660,1))),"not valid"),IFERROR(ROUND(C660,1),"not valid")))))))</f>
        <v>choice cell B7!</v>
      </c>
      <c r="E660" s="88" t="str">
        <f t="shared" si="10"/>
        <v/>
      </c>
      <c r="F660" s="33"/>
    </row>
    <row r="661" spans="1:6">
      <c r="A661" s="61"/>
      <c r="B661" s="27"/>
      <c r="C661" s="48"/>
      <c r="D661" s="50" t="str">
        <f>IF(uSis!$AL$1=0,IF(uSis!$AL$2=1,"choice cell B7!","keuze cel B7!"),IF(C661="","",IF(uSis!$AL$1=5,IFERROR(IF(MATCH(C661,uSis!$AP$1:$AP$7,0)&gt;0,Grades!C661),"not valid"),IF(uSis!$AL$1=4,IFERROR(IF(MATCH(C661,uSis!$AP$9:$AP$21,0)&gt;0,Grades!C661),"not valid"),IF(C661&lt;1,"",IF(uSis!$AL$1&lt;3,IFERROR(IF(AND(C661&gt;5,C661&lt;6),ROUND(C661,0),IF(uSis!$AL$1=1,ROUND(2*C661,0)/2,ROUND(C661,1))),"not valid"),IFERROR(ROUND(C661,1),"not valid")))))))</f>
        <v>choice cell B7!</v>
      </c>
      <c r="E661" s="88" t="str">
        <f t="shared" si="10"/>
        <v/>
      </c>
      <c r="F661" s="33"/>
    </row>
    <row r="662" spans="1:6">
      <c r="A662" s="61"/>
      <c r="B662" s="27"/>
      <c r="C662" s="48"/>
      <c r="D662" s="50" t="str">
        <f>IF(uSis!$AL$1=0,IF(uSis!$AL$2=1,"choice cell B7!","keuze cel B7!"),IF(C662="","",IF(uSis!$AL$1=5,IFERROR(IF(MATCH(C662,uSis!$AP$1:$AP$7,0)&gt;0,Grades!C662),"not valid"),IF(uSis!$AL$1=4,IFERROR(IF(MATCH(C662,uSis!$AP$9:$AP$21,0)&gt;0,Grades!C662),"not valid"),IF(C662&lt;1,"",IF(uSis!$AL$1&lt;3,IFERROR(IF(AND(C662&gt;5,C662&lt;6),ROUND(C662,0),IF(uSis!$AL$1=1,ROUND(2*C662,0)/2,ROUND(C662,1))),"not valid"),IFERROR(ROUND(C662,1),"not valid")))))))</f>
        <v>choice cell B7!</v>
      </c>
      <c r="E662" s="88" t="str">
        <f t="shared" si="10"/>
        <v/>
      </c>
      <c r="F662" s="33"/>
    </row>
    <row r="663" spans="1:6">
      <c r="A663" s="61"/>
      <c r="B663" s="27"/>
      <c r="C663" s="48"/>
      <c r="D663" s="50" t="str">
        <f>IF(uSis!$AL$1=0,IF(uSis!$AL$2=1,"choice cell B7!","keuze cel B7!"),IF(C663="","",IF(uSis!$AL$1=5,IFERROR(IF(MATCH(C663,uSis!$AP$1:$AP$7,0)&gt;0,Grades!C663),"not valid"),IF(uSis!$AL$1=4,IFERROR(IF(MATCH(C663,uSis!$AP$9:$AP$21,0)&gt;0,Grades!C663),"not valid"),IF(C663&lt;1,"",IF(uSis!$AL$1&lt;3,IFERROR(IF(AND(C663&gt;5,C663&lt;6),ROUND(C663,0),IF(uSis!$AL$1=1,ROUND(2*C663,0)/2,ROUND(C663,1))),"not valid"),IFERROR(ROUND(C663,1),"not valid")))))))</f>
        <v>choice cell B7!</v>
      </c>
      <c r="E663" s="88" t="str">
        <f t="shared" si="10"/>
        <v/>
      </c>
      <c r="F663" s="33"/>
    </row>
    <row r="664" spans="1:6">
      <c r="A664" s="61"/>
      <c r="B664" s="27"/>
      <c r="C664" s="48"/>
      <c r="D664" s="50" t="str">
        <f>IF(uSis!$AL$1=0,IF(uSis!$AL$2=1,"choice cell B7!","keuze cel B7!"),IF(C664="","",IF(uSis!$AL$1=5,IFERROR(IF(MATCH(C664,uSis!$AP$1:$AP$7,0)&gt;0,Grades!C664),"not valid"),IF(uSis!$AL$1=4,IFERROR(IF(MATCH(C664,uSis!$AP$9:$AP$21,0)&gt;0,Grades!C664),"not valid"),IF(C664&lt;1,"",IF(uSis!$AL$1&lt;3,IFERROR(IF(AND(C664&gt;5,C664&lt;6),ROUND(C664,0),IF(uSis!$AL$1=1,ROUND(2*C664,0)/2,ROUND(C664,1))),"not valid"),IFERROR(ROUND(C664,1),"not valid")))))))</f>
        <v>choice cell B7!</v>
      </c>
      <c r="E664" s="88" t="str">
        <f t="shared" si="10"/>
        <v/>
      </c>
      <c r="F664" s="33"/>
    </row>
    <row r="665" spans="1:6">
      <c r="A665" s="61"/>
      <c r="B665" s="27"/>
      <c r="C665" s="48"/>
      <c r="D665" s="50" t="str">
        <f>IF(uSis!$AL$1=0,IF(uSis!$AL$2=1,"choice cell B7!","keuze cel B7!"),IF(C665="","",IF(uSis!$AL$1=5,IFERROR(IF(MATCH(C665,uSis!$AP$1:$AP$7,0)&gt;0,Grades!C665),"not valid"),IF(uSis!$AL$1=4,IFERROR(IF(MATCH(C665,uSis!$AP$9:$AP$21,0)&gt;0,Grades!C665),"not valid"),IF(C665&lt;1,"",IF(uSis!$AL$1&lt;3,IFERROR(IF(AND(C665&gt;5,C665&lt;6),ROUND(C665,0),IF(uSis!$AL$1=1,ROUND(2*C665,0)/2,ROUND(C665,1))),"not valid"),IFERROR(ROUND(C665,1),"not valid")))))))</f>
        <v>choice cell B7!</v>
      </c>
      <c r="E665" s="88" t="str">
        <f t="shared" si="10"/>
        <v/>
      </c>
      <c r="F665" s="33"/>
    </row>
    <row r="666" spans="1:6">
      <c r="A666" s="61"/>
      <c r="B666" s="27"/>
      <c r="C666" s="48"/>
      <c r="D666" s="50" t="str">
        <f>IF(uSis!$AL$1=0,IF(uSis!$AL$2=1,"choice cell B7!","keuze cel B7!"),IF(C666="","",IF(uSis!$AL$1=5,IFERROR(IF(MATCH(C666,uSis!$AP$1:$AP$7,0)&gt;0,Grades!C666),"not valid"),IF(uSis!$AL$1=4,IFERROR(IF(MATCH(C666,uSis!$AP$9:$AP$21,0)&gt;0,Grades!C666),"not valid"),IF(C666&lt;1,"",IF(uSis!$AL$1&lt;3,IFERROR(IF(AND(C666&gt;5,C666&lt;6),ROUND(C666,0),IF(uSis!$AL$1=1,ROUND(2*C666,0)/2,ROUND(C666,1))),"not valid"),IFERROR(ROUND(C666,1),"not valid")))))))</f>
        <v>choice cell B7!</v>
      </c>
      <c r="E666" s="88" t="str">
        <f t="shared" si="10"/>
        <v/>
      </c>
      <c r="F666" s="33"/>
    </row>
    <row r="667" spans="1:6">
      <c r="A667" s="61"/>
      <c r="B667" s="27"/>
      <c r="C667" s="48"/>
      <c r="D667" s="50" t="str">
        <f>IF(uSis!$AL$1=0,IF(uSis!$AL$2=1,"choice cell B7!","keuze cel B7!"),IF(C667="","",IF(uSis!$AL$1=5,IFERROR(IF(MATCH(C667,uSis!$AP$1:$AP$7,0)&gt;0,Grades!C667),"not valid"),IF(uSis!$AL$1=4,IFERROR(IF(MATCH(C667,uSis!$AP$9:$AP$21,0)&gt;0,Grades!C667),"not valid"),IF(C667&lt;1,"",IF(uSis!$AL$1&lt;3,IFERROR(IF(AND(C667&gt;5,C667&lt;6),ROUND(C667,0),IF(uSis!$AL$1=1,ROUND(2*C667,0)/2,ROUND(C667,1))),"not valid"),IFERROR(ROUND(C667,1),"not valid")))))))</f>
        <v>choice cell B7!</v>
      </c>
      <c r="E667" s="88" t="str">
        <f t="shared" si="10"/>
        <v/>
      </c>
      <c r="F667" s="33"/>
    </row>
    <row r="668" spans="1:6">
      <c r="A668" s="61"/>
      <c r="B668" s="27"/>
      <c r="C668" s="48"/>
      <c r="D668" s="50" t="str">
        <f>IF(uSis!$AL$1=0,IF(uSis!$AL$2=1,"choice cell B7!","keuze cel B7!"),IF(C668="","",IF(uSis!$AL$1=5,IFERROR(IF(MATCH(C668,uSis!$AP$1:$AP$7,0)&gt;0,Grades!C668),"not valid"),IF(uSis!$AL$1=4,IFERROR(IF(MATCH(C668,uSis!$AP$9:$AP$21,0)&gt;0,Grades!C668),"not valid"),IF(C668&lt;1,"",IF(uSis!$AL$1&lt;3,IFERROR(IF(AND(C668&gt;5,C668&lt;6),ROUND(C668,0),IF(uSis!$AL$1=1,ROUND(2*C668,0)/2,ROUND(C668,1))),"not valid"),IFERROR(ROUND(C668,1),"not valid")))))))</f>
        <v>choice cell B7!</v>
      </c>
      <c r="E668" s="88" t="str">
        <f t="shared" si="10"/>
        <v/>
      </c>
      <c r="F668" s="33"/>
    </row>
    <row r="669" spans="1:6">
      <c r="A669" s="61"/>
      <c r="B669" s="27"/>
      <c r="C669" s="48"/>
      <c r="D669" s="50" t="str">
        <f>IF(uSis!$AL$1=0,IF(uSis!$AL$2=1,"choice cell B7!","keuze cel B7!"),IF(C669="","",IF(uSis!$AL$1=5,IFERROR(IF(MATCH(C669,uSis!$AP$1:$AP$7,0)&gt;0,Grades!C669),"not valid"),IF(uSis!$AL$1=4,IFERROR(IF(MATCH(C669,uSis!$AP$9:$AP$21,0)&gt;0,Grades!C669),"not valid"),IF(C669&lt;1,"",IF(uSis!$AL$1&lt;3,IFERROR(IF(AND(C669&gt;5,C669&lt;6),ROUND(C669,0),IF(uSis!$AL$1=1,ROUND(2*C669,0)/2,ROUND(C669,1))),"not valid"),IFERROR(ROUND(C669,1),"not valid")))))))</f>
        <v>choice cell B7!</v>
      </c>
      <c r="E669" s="88" t="str">
        <f t="shared" si="10"/>
        <v/>
      </c>
      <c r="F669" s="33"/>
    </row>
    <row r="670" spans="1:6">
      <c r="A670" s="61"/>
      <c r="B670" s="27"/>
      <c r="C670" s="48"/>
      <c r="D670" s="50" t="str">
        <f>IF(uSis!$AL$1=0,IF(uSis!$AL$2=1,"choice cell B7!","keuze cel B7!"),IF(C670="","",IF(uSis!$AL$1=5,IFERROR(IF(MATCH(C670,uSis!$AP$1:$AP$7,0)&gt;0,Grades!C670),"not valid"),IF(uSis!$AL$1=4,IFERROR(IF(MATCH(C670,uSis!$AP$9:$AP$21,0)&gt;0,Grades!C670),"not valid"),IF(C670&lt;1,"",IF(uSis!$AL$1&lt;3,IFERROR(IF(AND(C670&gt;5,C670&lt;6),ROUND(C670,0),IF(uSis!$AL$1=1,ROUND(2*C670,0)/2,ROUND(C670,1))),"not valid"),IFERROR(ROUND(C670,1),"not valid")))))))</f>
        <v>choice cell B7!</v>
      </c>
      <c r="E670" s="88" t="str">
        <f t="shared" si="10"/>
        <v/>
      </c>
      <c r="F670" s="33"/>
    </row>
    <row r="671" spans="1:6">
      <c r="A671" s="61"/>
      <c r="B671" s="27"/>
      <c r="C671" s="48"/>
      <c r="D671" s="50" t="str">
        <f>IF(uSis!$AL$1=0,IF(uSis!$AL$2=1,"choice cell B7!","keuze cel B7!"),IF(C671="","",IF(uSis!$AL$1=5,IFERROR(IF(MATCH(C671,uSis!$AP$1:$AP$7,0)&gt;0,Grades!C671),"not valid"),IF(uSis!$AL$1=4,IFERROR(IF(MATCH(C671,uSis!$AP$9:$AP$21,0)&gt;0,Grades!C671),"not valid"),IF(C671&lt;1,"",IF(uSis!$AL$1&lt;3,IFERROR(IF(AND(C671&gt;5,C671&lt;6),ROUND(C671,0),IF(uSis!$AL$1=1,ROUND(2*C671,0)/2,ROUND(C671,1))),"not valid"),IFERROR(ROUND(C671,1),"not valid")))))))</f>
        <v>choice cell B7!</v>
      </c>
      <c r="E671" s="88" t="str">
        <f t="shared" si="10"/>
        <v/>
      </c>
      <c r="F671" s="33"/>
    </row>
    <row r="672" spans="1:6">
      <c r="A672" s="61"/>
      <c r="B672" s="27"/>
      <c r="C672" s="48"/>
      <c r="D672" s="50" t="str">
        <f>IF(uSis!$AL$1=0,IF(uSis!$AL$2=1,"choice cell B7!","keuze cel B7!"),IF(C672="","",IF(uSis!$AL$1=5,IFERROR(IF(MATCH(C672,uSis!$AP$1:$AP$7,0)&gt;0,Grades!C672),"not valid"),IF(uSis!$AL$1=4,IFERROR(IF(MATCH(C672,uSis!$AP$9:$AP$21,0)&gt;0,Grades!C672),"not valid"),IF(C672&lt;1,"",IF(uSis!$AL$1&lt;3,IFERROR(IF(AND(C672&gt;5,C672&lt;6),ROUND(C672,0),IF(uSis!$AL$1=1,ROUND(2*C672,0)/2,ROUND(C672,1))),"not valid"),IFERROR(ROUND(C672,1),"not valid")))))))</f>
        <v>choice cell B7!</v>
      </c>
      <c r="E672" s="88" t="str">
        <f t="shared" si="10"/>
        <v/>
      </c>
      <c r="F672" s="33"/>
    </row>
    <row r="673" spans="1:6">
      <c r="A673" s="61"/>
      <c r="B673" s="27"/>
      <c r="C673" s="48"/>
      <c r="D673" s="50" t="str">
        <f>IF(uSis!$AL$1=0,IF(uSis!$AL$2=1,"choice cell B7!","keuze cel B7!"),IF(C673="","",IF(uSis!$AL$1=5,IFERROR(IF(MATCH(C673,uSis!$AP$1:$AP$7,0)&gt;0,Grades!C673),"not valid"),IF(uSis!$AL$1=4,IFERROR(IF(MATCH(C673,uSis!$AP$9:$AP$21,0)&gt;0,Grades!C673),"not valid"),IF(C673&lt;1,"",IF(uSis!$AL$1&lt;3,IFERROR(IF(AND(C673&gt;5,C673&lt;6),ROUND(C673,0),IF(uSis!$AL$1=1,ROUND(2*C673,0)/2,ROUND(C673,1))),"not valid"),IFERROR(ROUND(C673,1),"not valid")))))))</f>
        <v>choice cell B7!</v>
      </c>
      <c r="E673" s="88" t="str">
        <f t="shared" si="10"/>
        <v/>
      </c>
      <c r="F673" s="33"/>
    </row>
    <row r="674" spans="1:6">
      <c r="A674" s="61"/>
      <c r="B674" s="27"/>
      <c r="C674" s="48"/>
      <c r="D674" s="50" t="str">
        <f>IF(uSis!$AL$1=0,IF(uSis!$AL$2=1,"choice cell B7!","keuze cel B7!"),IF(C674="","",IF(uSis!$AL$1=5,IFERROR(IF(MATCH(C674,uSis!$AP$1:$AP$7,0)&gt;0,Grades!C674),"not valid"),IF(uSis!$AL$1=4,IFERROR(IF(MATCH(C674,uSis!$AP$9:$AP$21,0)&gt;0,Grades!C674),"not valid"),IF(C674&lt;1,"",IF(uSis!$AL$1&lt;3,IFERROR(IF(AND(C674&gt;5,C674&lt;6),ROUND(C674,0),IF(uSis!$AL$1=1,ROUND(2*C674,0)/2,ROUND(C674,1))),"not valid"),IFERROR(ROUND(C674,1),"not valid")))))))</f>
        <v>choice cell B7!</v>
      </c>
      <c r="E674" s="88" t="str">
        <f t="shared" si="10"/>
        <v/>
      </c>
      <c r="F674" s="33"/>
    </row>
    <row r="675" spans="1:6">
      <c r="A675" s="61"/>
      <c r="B675" s="27"/>
      <c r="C675" s="48"/>
      <c r="D675" s="50" t="str">
        <f>IF(uSis!$AL$1=0,IF(uSis!$AL$2=1,"choice cell B7!","keuze cel B7!"),IF(C675="","",IF(uSis!$AL$1=5,IFERROR(IF(MATCH(C675,uSis!$AP$1:$AP$7,0)&gt;0,Grades!C675),"not valid"),IF(uSis!$AL$1=4,IFERROR(IF(MATCH(C675,uSis!$AP$9:$AP$21,0)&gt;0,Grades!C675),"not valid"),IF(C675&lt;1,"",IF(uSis!$AL$1&lt;3,IFERROR(IF(AND(C675&gt;5,C675&lt;6),ROUND(C675,0),IF(uSis!$AL$1=1,ROUND(2*C675,0)/2,ROUND(C675,1))),"not valid"),IFERROR(ROUND(C675,1),"not valid")))))))</f>
        <v>choice cell B7!</v>
      </c>
      <c r="E675" s="88" t="str">
        <f t="shared" si="10"/>
        <v/>
      </c>
      <c r="F675" s="33"/>
    </row>
    <row r="676" spans="1:6">
      <c r="A676" s="61"/>
      <c r="B676" s="27"/>
      <c r="C676" s="48"/>
      <c r="D676" s="50" t="str">
        <f>IF(uSis!$AL$1=0,IF(uSis!$AL$2=1,"choice cell B7!","keuze cel B7!"),IF(C676="","",IF(uSis!$AL$1=5,IFERROR(IF(MATCH(C676,uSis!$AP$1:$AP$7,0)&gt;0,Grades!C676),"not valid"),IF(uSis!$AL$1=4,IFERROR(IF(MATCH(C676,uSis!$AP$9:$AP$21,0)&gt;0,Grades!C676),"not valid"),IF(C676&lt;1,"",IF(uSis!$AL$1&lt;3,IFERROR(IF(AND(C676&gt;5,C676&lt;6),ROUND(C676,0),IF(uSis!$AL$1=1,ROUND(2*C676,0)/2,ROUND(C676,1))),"not valid"),IFERROR(ROUND(C676,1),"not valid")))))))</f>
        <v>choice cell B7!</v>
      </c>
      <c r="E676" s="88" t="str">
        <f t="shared" si="10"/>
        <v/>
      </c>
      <c r="F676" s="33"/>
    </row>
    <row r="677" spans="1:6">
      <c r="A677" s="61"/>
      <c r="B677" s="27"/>
      <c r="C677" s="48"/>
      <c r="D677" s="50" t="str">
        <f>IF(uSis!$AL$1=0,IF(uSis!$AL$2=1,"choice cell B7!","keuze cel B7!"),IF(C677="","",IF(uSis!$AL$1=5,IFERROR(IF(MATCH(C677,uSis!$AP$1:$AP$7,0)&gt;0,Grades!C677),"not valid"),IF(uSis!$AL$1=4,IFERROR(IF(MATCH(C677,uSis!$AP$9:$AP$21,0)&gt;0,Grades!C677),"not valid"),IF(C677&lt;1,"",IF(uSis!$AL$1&lt;3,IFERROR(IF(AND(C677&gt;5,C677&lt;6),ROUND(C677,0),IF(uSis!$AL$1=1,ROUND(2*C677,0)/2,ROUND(C677,1))),"not valid"),IFERROR(ROUND(C677,1),"not valid")))))))</f>
        <v>choice cell B7!</v>
      </c>
      <c r="E677" s="88" t="str">
        <f t="shared" si="10"/>
        <v/>
      </c>
      <c r="F677" s="33"/>
    </row>
    <row r="678" spans="1:6">
      <c r="A678" s="61"/>
      <c r="B678" s="27"/>
      <c r="C678" s="48"/>
      <c r="D678" s="50" t="str">
        <f>IF(uSis!$AL$1=0,IF(uSis!$AL$2=1,"choice cell B7!","keuze cel B7!"),IF(C678="","",IF(uSis!$AL$1=5,IFERROR(IF(MATCH(C678,uSis!$AP$1:$AP$7,0)&gt;0,Grades!C678),"not valid"),IF(uSis!$AL$1=4,IFERROR(IF(MATCH(C678,uSis!$AP$9:$AP$21,0)&gt;0,Grades!C678),"not valid"),IF(C678&lt;1,"",IF(uSis!$AL$1&lt;3,IFERROR(IF(AND(C678&gt;5,C678&lt;6),ROUND(C678,0),IF(uSis!$AL$1=1,ROUND(2*C678,0)/2,ROUND(C678,1))),"not valid"),IFERROR(ROUND(C678,1),"not valid")))))))</f>
        <v>choice cell B7!</v>
      </c>
      <c r="E678" s="88" t="str">
        <f t="shared" si="10"/>
        <v/>
      </c>
      <c r="F678" s="33"/>
    </row>
    <row r="679" spans="1:6">
      <c r="A679" s="61"/>
      <c r="B679" s="27"/>
      <c r="C679" s="48"/>
      <c r="D679" s="50" t="str">
        <f>IF(uSis!$AL$1=0,IF(uSis!$AL$2=1,"choice cell B7!","keuze cel B7!"),IF(C679="","",IF(uSis!$AL$1=5,IFERROR(IF(MATCH(C679,uSis!$AP$1:$AP$7,0)&gt;0,Grades!C679),"not valid"),IF(uSis!$AL$1=4,IFERROR(IF(MATCH(C679,uSis!$AP$9:$AP$21,0)&gt;0,Grades!C679),"not valid"),IF(C679&lt;1,"",IF(uSis!$AL$1&lt;3,IFERROR(IF(AND(C679&gt;5,C679&lt;6),ROUND(C679,0),IF(uSis!$AL$1=1,ROUND(2*C679,0)/2,ROUND(C679,1))),"not valid"),IFERROR(ROUND(C679,1),"not valid")))))))</f>
        <v>choice cell B7!</v>
      </c>
      <c r="E679" s="88" t="str">
        <f t="shared" si="10"/>
        <v/>
      </c>
      <c r="F679" s="33"/>
    </row>
    <row r="680" spans="1:6">
      <c r="A680" s="61"/>
      <c r="B680" s="27"/>
      <c r="C680" s="48"/>
      <c r="D680" s="50" t="str">
        <f>IF(uSis!$AL$1=0,IF(uSis!$AL$2=1,"choice cell B7!","keuze cel B7!"),IF(C680="","",IF(uSis!$AL$1=5,IFERROR(IF(MATCH(C680,uSis!$AP$1:$AP$7,0)&gt;0,Grades!C680),"not valid"),IF(uSis!$AL$1=4,IFERROR(IF(MATCH(C680,uSis!$AP$9:$AP$21,0)&gt;0,Grades!C680),"not valid"),IF(C680&lt;1,"",IF(uSis!$AL$1&lt;3,IFERROR(IF(AND(C680&gt;5,C680&lt;6),ROUND(C680,0),IF(uSis!$AL$1=1,ROUND(2*C680,0)/2,ROUND(C680,1))),"not valid"),IFERROR(ROUND(C680,1),"not valid")))))))</f>
        <v>choice cell B7!</v>
      </c>
      <c r="E680" s="88" t="str">
        <f t="shared" si="10"/>
        <v/>
      </c>
      <c r="F680" s="33"/>
    </row>
    <row r="681" spans="1:6">
      <c r="A681" s="61"/>
      <c r="B681" s="27"/>
      <c r="C681" s="48"/>
      <c r="D681" s="50" t="str">
        <f>IF(uSis!$AL$1=0,IF(uSis!$AL$2=1,"choice cell B7!","keuze cel B7!"),IF(C681="","",IF(uSis!$AL$1=5,IFERROR(IF(MATCH(C681,uSis!$AP$1:$AP$7,0)&gt;0,Grades!C681),"not valid"),IF(uSis!$AL$1=4,IFERROR(IF(MATCH(C681,uSis!$AP$9:$AP$21,0)&gt;0,Grades!C681),"not valid"),IF(C681&lt;1,"",IF(uSis!$AL$1&lt;3,IFERROR(IF(AND(C681&gt;5,C681&lt;6),ROUND(C681,0),IF(uSis!$AL$1=1,ROUND(2*C681,0)/2,ROUND(C681,1))),"not valid"),IFERROR(ROUND(C681,1),"not valid")))))))</f>
        <v>choice cell B7!</v>
      </c>
      <c r="E681" s="88" t="str">
        <f t="shared" si="10"/>
        <v/>
      </c>
      <c r="F681" s="33"/>
    </row>
    <row r="682" spans="1:6">
      <c r="A682" s="61"/>
      <c r="B682" s="27"/>
      <c r="C682" s="48"/>
      <c r="D682" s="50" t="str">
        <f>IF(uSis!$AL$1=0,IF(uSis!$AL$2=1,"choice cell B7!","keuze cel B7!"),IF(C682="","",IF(uSis!$AL$1=5,IFERROR(IF(MATCH(C682,uSis!$AP$1:$AP$7,0)&gt;0,Grades!C682),"not valid"),IF(uSis!$AL$1=4,IFERROR(IF(MATCH(C682,uSis!$AP$9:$AP$21,0)&gt;0,Grades!C682),"not valid"),IF(C682&lt;1,"",IF(uSis!$AL$1&lt;3,IFERROR(IF(AND(C682&gt;5,C682&lt;6),ROUND(C682,0),IF(uSis!$AL$1=1,ROUND(2*C682,0)/2,ROUND(C682,1))),"not valid"),IFERROR(ROUND(C682,1),"not valid")))))))</f>
        <v>choice cell B7!</v>
      </c>
      <c r="E682" s="88" t="str">
        <f t="shared" si="10"/>
        <v/>
      </c>
      <c r="F682" s="33"/>
    </row>
    <row r="683" spans="1:6">
      <c r="A683" s="61"/>
      <c r="B683" s="27"/>
      <c r="C683" s="48"/>
      <c r="D683" s="50" t="str">
        <f>IF(uSis!$AL$1=0,IF(uSis!$AL$2=1,"choice cell B7!","keuze cel B7!"),IF(C683="","",IF(uSis!$AL$1=5,IFERROR(IF(MATCH(C683,uSis!$AP$1:$AP$7,0)&gt;0,Grades!C683),"not valid"),IF(uSis!$AL$1=4,IFERROR(IF(MATCH(C683,uSis!$AP$9:$AP$21,0)&gt;0,Grades!C683),"not valid"),IF(C683&lt;1,"",IF(uSis!$AL$1&lt;3,IFERROR(IF(AND(C683&gt;5,C683&lt;6),ROUND(C683,0),IF(uSis!$AL$1=1,ROUND(2*C683,0)/2,ROUND(C683,1))),"not valid"),IFERROR(ROUND(C683,1),"not valid")))))))</f>
        <v>choice cell B7!</v>
      </c>
      <c r="E683" s="88" t="str">
        <f t="shared" si="10"/>
        <v/>
      </c>
      <c r="F683" s="33"/>
    </row>
    <row r="684" spans="1:6">
      <c r="A684" s="61"/>
      <c r="B684" s="27"/>
      <c r="C684" s="48"/>
      <c r="D684" s="50" t="str">
        <f>IF(uSis!$AL$1=0,IF(uSis!$AL$2=1,"choice cell B7!","keuze cel B7!"),IF(C684="","",IF(uSis!$AL$1=5,IFERROR(IF(MATCH(C684,uSis!$AP$1:$AP$7,0)&gt;0,Grades!C684),"not valid"),IF(uSis!$AL$1=4,IFERROR(IF(MATCH(C684,uSis!$AP$9:$AP$21,0)&gt;0,Grades!C684),"not valid"),IF(C684&lt;1,"",IF(uSis!$AL$1&lt;3,IFERROR(IF(AND(C684&gt;5,C684&lt;6),ROUND(C684,0),IF(uSis!$AL$1=1,ROUND(2*C684,0)/2,ROUND(C684,1))),"not valid"),IFERROR(ROUND(C684,1),"not valid")))))))</f>
        <v>choice cell B7!</v>
      </c>
      <c r="E684" s="88" t="str">
        <f t="shared" si="10"/>
        <v/>
      </c>
      <c r="F684" s="33"/>
    </row>
    <row r="685" spans="1:6">
      <c r="A685" s="61"/>
      <c r="B685" s="27"/>
      <c r="C685" s="48"/>
      <c r="D685" s="50" t="str">
        <f>IF(uSis!$AL$1=0,IF(uSis!$AL$2=1,"choice cell B7!","keuze cel B7!"),IF(C685="","",IF(uSis!$AL$1=5,IFERROR(IF(MATCH(C685,uSis!$AP$1:$AP$7,0)&gt;0,Grades!C685),"not valid"),IF(uSis!$AL$1=4,IFERROR(IF(MATCH(C685,uSis!$AP$9:$AP$21,0)&gt;0,Grades!C685),"not valid"),IF(C685&lt;1,"",IF(uSis!$AL$1&lt;3,IFERROR(IF(AND(C685&gt;5,C685&lt;6),ROUND(C685,0),IF(uSis!$AL$1=1,ROUND(2*C685,0)/2,ROUND(C685,1))),"not valid"),IFERROR(ROUND(C685,1),"not valid")))))))</f>
        <v>choice cell B7!</v>
      </c>
      <c r="E685" s="88" t="str">
        <f t="shared" si="10"/>
        <v/>
      </c>
      <c r="F685" s="33"/>
    </row>
    <row r="686" spans="1:6">
      <c r="A686" s="61"/>
      <c r="B686" s="27"/>
      <c r="C686" s="48"/>
      <c r="D686" s="50" t="str">
        <f>IF(uSis!$AL$1=0,IF(uSis!$AL$2=1,"choice cell B7!","keuze cel B7!"),IF(C686="","",IF(uSis!$AL$1=5,IFERROR(IF(MATCH(C686,uSis!$AP$1:$AP$7,0)&gt;0,Grades!C686),"not valid"),IF(uSis!$AL$1=4,IFERROR(IF(MATCH(C686,uSis!$AP$9:$AP$21,0)&gt;0,Grades!C686),"not valid"),IF(C686&lt;1,"",IF(uSis!$AL$1&lt;3,IFERROR(IF(AND(C686&gt;5,C686&lt;6),ROUND(C686,0),IF(uSis!$AL$1=1,ROUND(2*C686,0)/2,ROUND(C686,1))),"not valid"),IFERROR(ROUND(C686,1),"not valid")))))))</f>
        <v>choice cell B7!</v>
      </c>
      <c r="E686" s="88" t="str">
        <f t="shared" si="10"/>
        <v/>
      </c>
      <c r="F686" s="33"/>
    </row>
    <row r="687" spans="1:6">
      <c r="A687" s="61"/>
      <c r="B687" s="27"/>
      <c r="C687" s="48"/>
      <c r="D687" s="50" t="str">
        <f>IF(uSis!$AL$1=0,IF(uSis!$AL$2=1,"choice cell B7!","keuze cel B7!"),IF(C687="","",IF(uSis!$AL$1=5,IFERROR(IF(MATCH(C687,uSis!$AP$1:$AP$7,0)&gt;0,Grades!C687),"not valid"),IF(uSis!$AL$1=4,IFERROR(IF(MATCH(C687,uSis!$AP$9:$AP$21,0)&gt;0,Grades!C687),"not valid"),IF(C687&lt;1,"",IF(uSis!$AL$1&lt;3,IFERROR(IF(AND(C687&gt;5,C687&lt;6),ROUND(C687,0),IF(uSis!$AL$1=1,ROUND(2*C687,0)/2,ROUND(C687,1))),"not valid"),IFERROR(ROUND(C687,1),"not valid")))))))</f>
        <v>choice cell B7!</v>
      </c>
      <c r="E687" s="88" t="str">
        <f t="shared" si="10"/>
        <v/>
      </c>
      <c r="F687" s="33"/>
    </row>
    <row r="688" spans="1:6">
      <c r="A688" s="61"/>
      <c r="B688" s="27"/>
      <c r="C688" s="48"/>
      <c r="D688" s="50" t="str">
        <f>IF(uSis!$AL$1=0,IF(uSis!$AL$2=1,"choice cell B7!","keuze cel B7!"),IF(C688="","",IF(uSis!$AL$1=5,IFERROR(IF(MATCH(C688,uSis!$AP$1:$AP$7,0)&gt;0,Grades!C688),"not valid"),IF(uSis!$AL$1=4,IFERROR(IF(MATCH(C688,uSis!$AP$9:$AP$21,0)&gt;0,Grades!C688),"not valid"),IF(C688&lt;1,"",IF(uSis!$AL$1&lt;3,IFERROR(IF(AND(C688&gt;5,C688&lt;6),ROUND(C688,0),IF(uSis!$AL$1=1,ROUND(2*C688,0)/2,ROUND(C688,1))),"not valid"),IFERROR(ROUND(C688,1),"not valid")))))))</f>
        <v>choice cell B7!</v>
      </c>
      <c r="E688" s="88" t="str">
        <f t="shared" si="10"/>
        <v/>
      </c>
      <c r="F688" s="33"/>
    </row>
    <row r="689" spans="1:6">
      <c r="A689" s="61"/>
      <c r="B689" s="27"/>
      <c r="C689" s="48"/>
      <c r="D689" s="50" t="str">
        <f>IF(uSis!$AL$1=0,IF(uSis!$AL$2=1,"choice cell B7!","keuze cel B7!"),IF(C689="","",IF(uSis!$AL$1=5,IFERROR(IF(MATCH(C689,uSis!$AP$1:$AP$7,0)&gt;0,Grades!C689),"not valid"),IF(uSis!$AL$1=4,IFERROR(IF(MATCH(C689,uSis!$AP$9:$AP$21,0)&gt;0,Grades!C689),"not valid"),IF(C689&lt;1,"",IF(uSis!$AL$1&lt;3,IFERROR(IF(AND(C689&gt;5,C689&lt;6),ROUND(C689,0),IF(uSis!$AL$1=1,ROUND(2*C689,0)/2,ROUND(C689,1))),"not valid"),IFERROR(ROUND(C689,1),"not valid")))))))</f>
        <v>choice cell B7!</v>
      </c>
      <c r="E689" s="88" t="str">
        <f t="shared" si="10"/>
        <v/>
      </c>
      <c r="F689" s="33"/>
    </row>
    <row r="690" spans="1:6">
      <c r="A690" s="61"/>
      <c r="B690" s="27"/>
      <c r="C690" s="48"/>
      <c r="D690" s="50" t="str">
        <f>IF(uSis!$AL$1=0,IF(uSis!$AL$2=1,"choice cell B7!","keuze cel B7!"),IF(C690="","",IF(uSis!$AL$1=5,IFERROR(IF(MATCH(C690,uSis!$AP$1:$AP$7,0)&gt;0,Grades!C690),"not valid"),IF(uSis!$AL$1=4,IFERROR(IF(MATCH(C690,uSis!$AP$9:$AP$21,0)&gt;0,Grades!C690),"not valid"),IF(C690&lt;1,"",IF(uSis!$AL$1&lt;3,IFERROR(IF(AND(C690&gt;5,C690&lt;6),ROUND(C690,0),IF(uSis!$AL$1=1,ROUND(2*C690,0)/2,ROUND(C690,1))),"not valid"),IFERROR(ROUND(C690,1),"not valid")))))))</f>
        <v>choice cell B7!</v>
      </c>
      <c r="E690" s="88" t="str">
        <f t="shared" si="10"/>
        <v/>
      </c>
      <c r="F690" s="33"/>
    </row>
    <row r="691" spans="1:6">
      <c r="A691" s="61"/>
      <c r="B691" s="27"/>
      <c r="C691" s="48"/>
      <c r="D691" s="50" t="str">
        <f>IF(uSis!$AL$1=0,IF(uSis!$AL$2=1,"choice cell B7!","keuze cel B7!"),IF(C691="","",IF(uSis!$AL$1=5,IFERROR(IF(MATCH(C691,uSis!$AP$1:$AP$7,0)&gt;0,Grades!C691),"not valid"),IF(uSis!$AL$1=4,IFERROR(IF(MATCH(C691,uSis!$AP$9:$AP$21,0)&gt;0,Grades!C691),"not valid"),IF(C691&lt;1,"",IF(uSis!$AL$1&lt;3,IFERROR(IF(AND(C691&gt;5,C691&lt;6),ROUND(C691,0),IF(uSis!$AL$1=1,ROUND(2*C691,0)/2,ROUND(C691,1))),"not valid"),IFERROR(ROUND(C691,1),"not valid")))))))</f>
        <v>choice cell B7!</v>
      </c>
      <c r="E691" s="88" t="str">
        <f t="shared" si="10"/>
        <v/>
      </c>
      <c r="F691" s="33"/>
    </row>
    <row r="692" spans="1:6">
      <c r="A692" s="61"/>
      <c r="B692" s="27"/>
      <c r="C692" s="48"/>
      <c r="D692" s="50" t="str">
        <f>IF(uSis!$AL$1=0,IF(uSis!$AL$2=1,"choice cell B7!","keuze cel B7!"),IF(C692="","",IF(uSis!$AL$1=5,IFERROR(IF(MATCH(C692,uSis!$AP$1:$AP$7,0)&gt;0,Grades!C692),"not valid"),IF(uSis!$AL$1=4,IFERROR(IF(MATCH(C692,uSis!$AP$9:$AP$21,0)&gt;0,Grades!C692),"not valid"),IF(C692&lt;1,"",IF(uSis!$AL$1&lt;3,IFERROR(IF(AND(C692&gt;5,C692&lt;6),ROUND(C692,0),IF(uSis!$AL$1=1,ROUND(2*C692,0)/2,ROUND(C692,1))),"not valid"),IFERROR(ROUND(C692,1),"not valid")))))))</f>
        <v>choice cell B7!</v>
      </c>
      <c r="E692" s="88" t="str">
        <f t="shared" si="10"/>
        <v/>
      </c>
      <c r="F692" s="33"/>
    </row>
    <row r="693" spans="1:6">
      <c r="A693" s="61"/>
      <c r="B693" s="27"/>
      <c r="C693" s="48"/>
      <c r="D693" s="50" t="str">
        <f>IF(uSis!$AL$1=0,IF(uSis!$AL$2=1,"choice cell B7!","keuze cel B7!"),IF(C693="","",IF(uSis!$AL$1=5,IFERROR(IF(MATCH(C693,uSis!$AP$1:$AP$7,0)&gt;0,Grades!C693),"not valid"),IF(uSis!$AL$1=4,IFERROR(IF(MATCH(C693,uSis!$AP$9:$AP$21,0)&gt;0,Grades!C693),"not valid"),IF(C693&lt;1,"",IF(uSis!$AL$1&lt;3,IFERROR(IF(AND(C693&gt;5,C693&lt;6),ROUND(C693,0),IF(uSis!$AL$1=1,ROUND(2*C693,0)/2,ROUND(C693,1))),"not valid"),IFERROR(ROUND(C693,1),"not valid")))))))</f>
        <v>choice cell B7!</v>
      </c>
      <c r="E693" s="88" t="str">
        <f t="shared" si="10"/>
        <v/>
      </c>
      <c r="F693" s="33"/>
    </row>
    <row r="694" spans="1:6">
      <c r="A694" s="61"/>
      <c r="B694" s="27"/>
      <c r="C694" s="48"/>
      <c r="D694" s="50" t="str">
        <f>IF(uSis!$AL$1=0,IF(uSis!$AL$2=1,"choice cell B7!","keuze cel B7!"),IF(C694="","",IF(uSis!$AL$1=5,IFERROR(IF(MATCH(C694,uSis!$AP$1:$AP$7,0)&gt;0,Grades!C694),"not valid"),IF(uSis!$AL$1=4,IFERROR(IF(MATCH(C694,uSis!$AP$9:$AP$21,0)&gt;0,Grades!C694),"not valid"),IF(C694&lt;1,"",IF(uSis!$AL$1&lt;3,IFERROR(IF(AND(C694&gt;5,C694&lt;6),ROUND(C694,0),IF(uSis!$AL$1=1,ROUND(2*C694,0)/2,ROUND(C694,1))),"not valid"),IFERROR(ROUND(C694,1),"not valid")))))))</f>
        <v>choice cell B7!</v>
      </c>
      <c r="E694" s="88" t="str">
        <f t="shared" si="10"/>
        <v/>
      </c>
      <c r="F694" s="33"/>
    </row>
    <row r="695" spans="1:6">
      <c r="A695" s="61"/>
      <c r="B695" s="27"/>
      <c r="C695" s="48"/>
      <c r="D695" s="50" t="str">
        <f>IF(uSis!$AL$1=0,IF(uSis!$AL$2=1,"choice cell B7!","keuze cel B7!"),IF(C695="","",IF(uSis!$AL$1=5,IFERROR(IF(MATCH(C695,uSis!$AP$1:$AP$7,0)&gt;0,Grades!C695),"not valid"),IF(uSis!$AL$1=4,IFERROR(IF(MATCH(C695,uSis!$AP$9:$AP$21,0)&gt;0,Grades!C695),"not valid"),IF(C695&lt;1,"",IF(uSis!$AL$1&lt;3,IFERROR(IF(AND(C695&gt;5,C695&lt;6),ROUND(C695,0),IF(uSis!$AL$1=1,ROUND(2*C695,0)/2,ROUND(C695,1))),"not valid"),IFERROR(ROUND(C695,1),"not valid")))))))</f>
        <v>choice cell B7!</v>
      </c>
      <c r="E695" s="88" t="str">
        <f t="shared" si="10"/>
        <v/>
      </c>
      <c r="F695" s="33"/>
    </row>
    <row r="696" spans="1:6">
      <c r="A696" s="61"/>
      <c r="B696" s="27"/>
      <c r="C696" s="48"/>
      <c r="D696" s="50" t="str">
        <f>IF(uSis!$AL$1=0,IF(uSis!$AL$2=1,"choice cell B7!","keuze cel B7!"),IF(C696="","",IF(uSis!$AL$1=5,IFERROR(IF(MATCH(C696,uSis!$AP$1:$AP$7,0)&gt;0,Grades!C696),"not valid"),IF(uSis!$AL$1=4,IFERROR(IF(MATCH(C696,uSis!$AP$9:$AP$21,0)&gt;0,Grades!C696),"not valid"),IF(C696&lt;1,"",IF(uSis!$AL$1&lt;3,IFERROR(IF(AND(C696&gt;5,C696&lt;6),ROUND(C696,0),IF(uSis!$AL$1=1,ROUND(2*C696,0)/2,ROUND(C696,1))),"not valid"),IFERROR(ROUND(C696,1),"not valid")))))))</f>
        <v>choice cell B7!</v>
      </c>
      <c r="E696" s="88" t="str">
        <f t="shared" si="10"/>
        <v/>
      </c>
      <c r="F696" s="33"/>
    </row>
    <row r="697" spans="1:6">
      <c r="A697" s="61"/>
      <c r="B697" s="27"/>
      <c r="C697" s="48"/>
      <c r="D697" s="50" t="str">
        <f>IF(uSis!$AL$1=0,IF(uSis!$AL$2=1,"choice cell B7!","keuze cel B7!"),IF(C697="","",IF(uSis!$AL$1=5,IFERROR(IF(MATCH(C697,uSis!$AP$1:$AP$7,0)&gt;0,Grades!C697),"not valid"),IF(uSis!$AL$1=4,IFERROR(IF(MATCH(C697,uSis!$AP$9:$AP$21,0)&gt;0,Grades!C697),"not valid"),IF(C697&lt;1,"",IF(uSis!$AL$1&lt;3,IFERROR(IF(AND(C697&gt;5,C697&lt;6),ROUND(C697,0),IF(uSis!$AL$1=1,ROUND(2*C697,0)/2,ROUND(C697,1))),"not valid"),IFERROR(ROUND(C697,1),"not valid")))))))</f>
        <v>choice cell B7!</v>
      </c>
      <c r="E697" s="88" t="str">
        <f t="shared" si="10"/>
        <v/>
      </c>
      <c r="F697" s="33"/>
    </row>
    <row r="698" spans="1:6">
      <c r="A698" s="61"/>
      <c r="B698" s="27"/>
      <c r="C698" s="48"/>
      <c r="D698" s="50" t="str">
        <f>IF(uSis!$AL$1=0,IF(uSis!$AL$2=1,"choice cell B7!","keuze cel B7!"),IF(C698="","",IF(uSis!$AL$1=5,IFERROR(IF(MATCH(C698,uSis!$AP$1:$AP$7,0)&gt;0,Grades!C698),"not valid"),IF(uSis!$AL$1=4,IFERROR(IF(MATCH(C698,uSis!$AP$9:$AP$21,0)&gt;0,Grades!C698),"not valid"),IF(C698&lt;1,"",IF(uSis!$AL$1&lt;3,IFERROR(IF(AND(C698&gt;5,C698&lt;6),ROUND(C698,0),IF(uSis!$AL$1=1,ROUND(2*C698,0)/2,ROUND(C698,1))),"not valid"),IFERROR(ROUND(C698,1),"not valid")))))))</f>
        <v>choice cell B7!</v>
      </c>
      <c r="E698" s="88" t="str">
        <f t="shared" si="10"/>
        <v/>
      </c>
      <c r="F698" s="33"/>
    </row>
    <row r="699" spans="1:6">
      <c r="A699" s="61"/>
      <c r="B699" s="27"/>
      <c r="C699" s="48"/>
      <c r="D699" s="50" t="str">
        <f>IF(uSis!$AL$1=0,IF(uSis!$AL$2=1,"choice cell B7!","keuze cel B7!"),IF(C699="","",IF(uSis!$AL$1=5,IFERROR(IF(MATCH(C699,uSis!$AP$1:$AP$7,0)&gt;0,Grades!C699),"not valid"),IF(uSis!$AL$1=4,IFERROR(IF(MATCH(C699,uSis!$AP$9:$AP$21,0)&gt;0,Grades!C699),"not valid"),IF(C699&lt;1,"",IF(uSis!$AL$1&lt;3,IFERROR(IF(AND(C699&gt;5,C699&lt;6),ROUND(C699,0),IF(uSis!$AL$1=1,ROUND(2*C699,0)/2,ROUND(C699,1))),"not valid"),IFERROR(ROUND(C699,1),"not valid")))))))</f>
        <v>choice cell B7!</v>
      </c>
      <c r="E699" s="88" t="str">
        <f t="shared" si="10"/>
        <v/>
      </c>
      <c r="F699" s="33"/>
    </row>
    <row r="700" spans="1:6">
      <c r="A700" s="61"/>
      <c r="B700" s="27"/>
      <c r="C700" s="48"/>
      <c r="D700" s="50" t="str">
        <f>IF(uSis!$AL$1=0,IF(uSis!$AL$2=1,"choice cell B7!","keuze cel B7!"),IF(C700="","",IF(uSis!$AL$1=5,IFERROR(IF(MATCH(C700,uSis!$AP$1:$AP$7,0)&gt;0,Grades!C700),"not valid"),IF(uSis!$AL$1=4,IFERROR(IF(MATCH(C700,uSis!$AP$9:$AP$21,0)&gt;0,Grades!C700),"not valid"),IF(C700&lt;1,"",IF(uSis!$AL$1&lt;3,IFERROR(IF(AND(C700&gt;5,C700&lt;6),ROUND(C700,0),IF(uSis!$AL$1=1,ROUND(2*C700,0)/2,ROUND(C700,1))),"not valid"),IFERROR(ROUND(C700,1),"not valid")))))))</f>
        <v>choice cell B7!</v>
      </c>
      <c r="E700" s="88" t="str">
        <f t="shared" si="10"/>
        <v/>
      </c>
      <c r="F700" s="33"/>
    </row>
    <row r="701" spans="1:6">
      <c r="A701" s="61"/>
      <c r="B701" s="27"/>
      <c r="C701" s="48"/>
      <c r="D701" s="50" t="str">
        <f>IF(uSis!$AL$1=0,IF(uSis!$AL$2=1,"choice cell B7!","keuze cel B7!"),IF(C701="","",IF(uSis!$AL$1=5,IFERROR(IF(MATCH(C701,uSis!$AP$1:$AP$7,0)&gt;0,Grades!C701),"not valid"),IF(uSis!$AL$1=4,IFERROR(IF(MATCH(C701,uSis!$AP$9:$AP$21,0)&gt;0,Grades!C701),"not valid"),IF(C701&lt;1,"",IF(uSis!$AL$1&lt;3,IFERROR(IF(AND(C701&gt;5,C701&lt;6),ROUND(C701,0),IF(uSis!$AL$1=1,ROUND(2*C701,0)/2,ROUND(C701,1))),"not valid"),IFERROR(ROUND(C701,1),"not valid")))))))</f>
        <v>choice cell B7!</v>
      </c>
      <c r="E701" s="88" t="str">
        <f t="shared" si="10"/>
        <v/>
      </c>
      <c r="F701" s="33"/>
    </row>
    <row r="702" spans="1:6">
      <c r="A702" s="61"/>
      <c r="B702" s="27"/>
      <c r="C702" s="48"/>
      <c r="D702" s="50" t="str">
        <f>IF(uSis!$AL$1=0,IF(uSis!$AL$2=1,"choice cell B7!","keuze cel B7!"),IF(C702="","",IF(uSis!$AL$1=5,IFERROR(IF(MATCH(C702,uSis!$AP$1:$AP$7,0)&gt;0,Grades!C702),"not valid"),IF(uSis!$AL$1=4,IFERROR(IF(MATCH(C702,uSis!$AP$9:$AP$21,0)&gt;0,Grades!C702),"not valid"),IF(C702&lt;1,"",IF(uSis!$AL$1&lt;3,IFERROR(IF(AND(C702&gt;5,C702&lt;6),ROUND(C702,0),IF(uSis!$AL$1=1,ROUND(2*C702,0)/2,ROUND(C702,1))),"not valid"),IFERROR(ROUND(C702,1),"not valid")))))))</f>
        <v>choice cell B7!</v>
      </c>
      <c r="E702" s="88" t="str">
        <f t="shared" si="10"/>
        <v/>
      </c>
      <c r="F702" s="33"/>
    </row>
    <row r="703" spans="1:6">
      <c r="A703" s="61"/>
      <c r="B703" s="27"/>
      <c r="C703" s="48"/>
      <c r="D703" s="50" t="str">
        <f>IF(uSis!$AL$1=0,IF(uSis!$AL$2=1,"choice cell B7!","keuze cel B7!"),IF(C703="","",IF(uSis!$AL$1=5,IFERROR(IF(MATCH(C703,uSis!$AP$1:$AP$7,0)&gt;0,Grades!C703),"not valid"),IF(uSis!$AL$1=4,IFERROR(IF(MATCH(C703,uSis!$AP$9:$AP$21,0)&gt;0,Grades!C703),"not valid"),IF(C703&lt;1,"",IF(uSis!$AL$1&lt;3,IFERROR(IF(AND(C703&gt;5,C703&lt;6),ROUND(C703,0),IF(uSis!$AL$1=1,ROUND(2*C703,0)/2,ROUND(C703,1))),"not valid"),IFERROR(ROUND(C703,1),"not valid")))))))</f>
        <v>choice cell B7!</v>
      </c>
      <c r="E703" s="88" t="str">
        <f t="shared" si="10"/>
        <v/>
      </c>
      <c r="F703" s="33"/>
    </row>
    <row r="704" spans="1:6">
      <c r="A704" s="61"/>
      <c r="B704" s="27"/>
      <c r="C704" s="48"/>
      <c r="D704" s="50" t="str">
        <f>IF(uSis!$AL$1=0,IF(uSis!$AL$2=1,"choice cell B7!","keuze cel B7!"),IF(C704="","",IF(uSis!$AL$1=5,IFERROR(IF(MATCH(C704,uSis!$AP$1:$AP$7,0)&gt;0,Grades!C704),"not valid"),IF(uSis!$AL$1=4,IFERROR(IF(MATCH(C704,uSis!$AP$9:$AP$21,0)&gt;0,Grades!C704),"not valid"),IF(C704&lt;1,"",IF(uSis!$AL$1&lt;3,IFERROR(IF(AND(C704&gt;5,C704&lt;6),ROUND(C704,0),IF(uSis!$AL$1=1,ROUND(2*C704,0)/2,ROUND(C704,1))),"not valid"),IFERROR(ROUND(C704,1),"not valid")))))))</f>
        <v>choice cell B7!</v>
      </c>
      <c r="E704" s="88" t="str">
        <f t="shared" si="10"/>
        <v/>
      </c>
      <c r="F704" s="33"/>
    </row>
    <row r="705" spans="1:6">
      <c r="A705" s="61"/>
      <c r="B705" s="27"/>
      <c r="C705" s="48"/>
      <c r="D705" s="50" t="str">
        <f>IF(uSis!$AL$1=0,IF(uSis!$AL$2=1,"choice cell B7!","keuze cel B7!"),IF(C705="","",IF(uSis!$AL$1=5,IFERROR(IF(MATCH(C705,uSis!$AP$1:$AP$7,0)&gt;0,Grades!C705),"not valid"),IF(uSis!$AL$1=4,IFERROR(IF(MATCH(C705,uSis!$AP$9:$AP$21,0)&gt;0,Grades!C705),"not valid"),IF(C705&lt;1,"",IF(uSis!$AL$1&lt;3,IFERROR(IF(AND(C705&gt;5,C705&lt;6),ROUND(C705,0),IF(uSis!$AL$1=1,ROUND(2*C705,0)/2,ROUND(C705,1))),"not valid"),IFERROR(ROUND(C705,1),"not valid")))))))</f>
        <v>choice cell B7!</v>
      </c>
      <c r="E705" s="88" t="str">
        <f t="shared" si="10"/>
        <v/>
      </c>
      <c r="F705" s="33"/>
    </row>
    <row r="706" spans="1:6">
      <c r="A706" s="61"/>
      <c r="B706" s="27"/>
      <c r="C706" s="48"/>
      <c r="D706" s="50" t="str">
        <f>IF(uSis!$AL$1=0,IF(uSis!$AL$2=1,"choice cell B7!","keuze cel B7!"),IF(C706="","",IF(uSis!$AL$1=5,IFERROR(IF(MATCH(C706,uSis!$AP$1:$AP$7,0)&gt;0,Grades!C706),"not valid"),IF(uSis!$AL$1=4,IFERROR(IF(MATCH(C706,uSis!$AP$9:$AP$21,0)&gt;0,Grades!C706),"not valid"),IF(C706&lt;1,"",IF(uSis!$AL$1&lt;3,IFERROR(IF(AND(C706&gt;5,C706&lt;6),ROUND(C706,0),IF(uSis!$AL$1=1,ROUND(2*C706,0)/2,ROUND(C706,1))),"not valid"),IFERROR(ROUND(C706,1),"not valid")))))))</f>
        <v>choice cell B7!</v>
      </c>
      <c r="E706" s="88" t="str">
        <f t="shared" si="10"/>
        <v/>
      </c>
      <c r="F706" s="33"/>
    </row>
    <row r="707" spans="1:6">
      <c r="A707" s="61"/>
      <c r="B707" s="27"/>
      <c r="C707" s="48"/>
      <c r="D707" s="50" t="str">
        <f>IF(uSis!$AL$1=0,IF(uSis!$AL$2=1,"choice cell B7!","keuze cel B7!"),IF(C707="","",IF(uSis!$AL$1=5,IFERROR(IF(MATCH(C707,uSis!$AP$1:$AP$7,0)&gt;0,Grades!C707),"not valid"),IF(uSis!$AL$1=4,IFERROR(IF(MATCH(C707,uSis!$AP$9:$AP$21,0)&gt;0,Grades!C707),"not valid"),IF(C707&lt;1,"",IF(uSis!$AL$1&lt;3,IFERROR(IF(AND(C707&gt;5,C707&lt;6),ROUND(C707,0),IF(uSis!$AL$1=1,ROUND(2*C707,0)/2,ROUND(C707,1))),"not valid"),IFERROR(ROUND(C707,1),"not valid")))))))</f>
        <v>choice cell B7!</v>
      </c>
      <c r="E707" s="88" t="str">
        <f t="shared" si="10"/>
        <v/>
      </c>
      <c r="F707" s="33"/>
    </row>
    <row r="708" spans="1:6">
      <c r="A708" s="61"/>
      <c r="B708" s="27"/>
      <c r="C708" s="48"/>
      <c r="D708" s="50" t="str">
        <f>IF(uSis!$AL$1=0,IF(uSis!$AL$2=1,"choice cell B7!","keuze cel B7!"),IF(C708="","",IF(uSis!$AL$1=5,IFERROR(IF(MATCH(C708,uSis!$AP$1:$AP$7,0)&gt;0,Grades!C708),"not valid"),IF(uSis!$AL$1=4,IFERROR(IF(MATCH(C708,uSis!$AP$9:$AP$21,0)&gt;0,Grades!C708),"not valid"),IF(C708&lt;1,"",IF(uSis!$AL$1&lt;3,IFERROR(IF(AND(C708&gt;5,C708&lt;6),ROUND(C708,0),IF(uSis!$AL$1=1,ROUND(2*C708,0)/2,ROUND(C708,1))),"not valid"),IFERROR(ROUND(C708,1),"not valid")))))))</f>
        <v>choice cell B7!</v>
      </c>
      <c r="E708" s="88" t="str">
        <f t="shared" si="10"/>
        <v/>
      </c>
      <c r="F708" s="33"/>
    </row>
    <row r="709" spans="1:6">
      <c r="A709" s="61"/>
      <c r="B709" s="27"/>
      <c r="C709" s="48"/>
      <c r="D709" s="50" t="str">
        <f>IF(uSis!$AL$1=0,IF(uSis!$AL$2=1,"choice cell B7!","keuze cel B7!"),IF(C709="","",IF(uSis!$AL$1=5,IFERROR(IF(MATCH(C709,uSis!$AP$1:$AP$7,0)&gt;0,Grades!C709),"not valid"),IF(uSis!$AL$1=4,IFERROR(IF(MATCH(C709,uSis!$AP$9:$AP$21,0)&gt;0,Grades!C709),"not valid"),IF(C709&lt;1,"",IF(uSis!$AL$1&lt;3,IFERROR(IF(AND(C709&gt;5,C709&lt;6),ROUND(C709,0),IF(uSis!$AL$1=1,ROUND(2*C709,0)/2,ROUND(C709,1))),"not valid"),IFERROR(ROUND(C709,1),"not valid")))))))</f>
        <v>choice cell B7!</v>
      </c>
      <c r="E709" s="88" t="str">
        <f t="shared" si="10"/>
        <v/>
      </c>
      <c r="F709" s="33"/>
    </row>
    <row r="710" spans="1:6">
      <c r="A710" s="61"/>
      <c r="B710" s="27"/>
      <c r="C710" s="48"/>
      <c r="D710" s="50" t="str">
        <f>IF(uSis!$AL$1=0,IF(uSis!$AL$2=1,"choice cell B7!","keuze cel B7!"),IF(C710="","",IF(uSis!$AL$1=5,IFERROR(IF(MATCH(C710,uSis!$AP$1:$AP$7,0)&gt;0,Grades!C710),"not valid"),IF(uSis!$AL$1=4,IFERROR(IF(MATCH(C710,uSis!$AP$9:$AP$21,0)&gt;0,Grades!C710),"not valid"),IF(C710&lt;1,"",IF(uSis!$AL$1&lt;3,IFERROR(IF(AND(C710&gt;5,C710&lt;6),ROUND(C710,0),IF(uSis!$AL$1=1,ROUND(2*C710,0)/2,ROUND(C710,1))),"not valid"),IFERROR(ROUND(C710,1),"not valid")))))))</f>
        <v>choice cell B7!</v>
      </c>
      <c r="E710" s="88" t="str">
        <f t="shared" si="10"/>
        <v/>
      </c>
      <c r="F710" s="33"/>
    </row>
    <row r="711" spans="1:6">
      <c r="A711" s="61"/>
      <c r="B711" s="27"/>
      <c r="C711" s="48"/>
      <c r="D711" s="50" t="str">
        <f>IF(uSis!$AL$1=0,IF(uSis!$AL$2=1,"choice cell B7!","keuze cel B7!"),IF(C711="","",IF(uSis!$AL$1=5,IFERROR(IF(MATCH(C711,uSis!$AP$1:$AP$7,0)&gt;0,Grades!C711),"not valid"),IF(uSis!$AL$1=4,IFERROR(IF(MATCH(C711,uSis!$AP$9:$AP$21,0)&gt;0,Grades!C711),"not valid"),IF(C711&lt;1,"",IF(uSis!$AL$1&lt;3,IFERROR(IF(AND(C711&gt;5,C711&lt;6),ROUND(C711,0),IF(uSis!$AL$1=1,ROUND(2*C711,0)/2,ROUND(C711,1))),"not valid"),IFERROR(ROUND(C711,1),"not valid")))))))</f>
        <v>choice cell B7!</v>
      </c>
      <c r="E711" s="88" t="str">
        <f t="shared" si="10"/>
        <v/>
      </c>
      <c r="F711" s="33"/>
    </row>
    <row r="712" spans="1:6">
      <c r="A712" s="61"/>
      <c r="B712" s="27"/>
      <c r="C712" s="48"/>
      <c r="D712" s="50" t="str">
        <f>IF(uSis!$AL$1=0,IF(uSis!$AL$2=1,"choice cell B7!","keuze cel B7!"),IF(C712="","",IF(uSis!$AL$1=5,IFERROR(IF(MATCH(C712,uSis!$AP$1:$AP$7,0)&gt;0,Grades!C712),"not valid"),IF(uSis!$AL$1=4,IFERROR(IF(MATCH(C712,uSis!$AP$9:$AP$21,0)&gt;0,Grades!C712),"not valid"),IF(C712&lt;1,"",IF(uSis!$AL$1&lt;3,IFERROR(IF(AND(C712&gt;5,C712&lt;6),ROUND(C712,0),IF(uSis!$AL$1=1,ROUND(2*C712,0)/2,ROUND(C712,1))),"not valid"),IFERROR(ROUND(C712,1),"not valid")))))))</f>
        <v>choice cell B7!</v>
      </c>
      <c r="E712" s="88" t="str">
        <f t="shared" si="10"/>
        <v/>
      </c>
      <c r="F712" s="33"/>
    </row>
    <row r="713" spans="1:6">
      <c r="A713" s="61"/>
      <c r="B713" s="27"/>
      <c r="C713" s="48"/>
      <c r="D713" s="50" t="str">
        <f>IF(uSis!$AL$1=0,IF(uSis!$AL$2=1,"choice cell B7!","keuze cel B7!"),IF(C713="","",IF(uSis!$AL$1=5,IFERROR(IF(MATCH(C713,uSis!$AP$1:$AP$7,0)&gt;0,Grades!C713),"not valid"),IF(uSis!$AL$1=4,IFERROR(IF(MATCH(C713,uSis!$AP$9:$AP$21,0)&gt;0,Grades!C713),"not valid"),IF(C713&lt;1,"",IF(uSis!$AL$1&lt;3,IFERROR(IF(AND(C713&gt;5,C713&lt;6),ROUND(C713,0),IF(uSis!$AL$1=1,ROUND(2*C713,0)/2,ROUND(C713,1))),"not valid"),IFERROR(ROUND(C713,1),"not valid")))))))</f>
        <v>choice cell B7!</v>
      </c>
      <c r="E713" s="88" t="str">
        <f t="shared" si="10"/>
        <v/>
      </c>
      <c r="F713" s="33"/>
    </row>
    <row r="714" spans="1:6">
      <c r="A714" s="61"/>
      <c r="B714" s="27"/>
      <c r="C714" s="48"/>
      <c r="D714" s="50" t="str">
        <f>IF(uSis!$AL$1=0,IF(uSis!$AL$2=1,"choice cell B7!","keuze cel B7!"),IF(C714="","",IF(uSis!$AL$1=5,IFERROR(IF(MATCH(C714,uSis!$AP$1:$AP$7,0)&gt;0,Grades!C714),"not valid"),IF(uSis!$AL$1=4,IFERROR(IF(MATCH(C714,uSis!$AP$9:$AP$21,0)&gt;0,Grades!C714),"not valid"),IF(C714&lt;1,"",IF(uSis!$AL$1&lt;3,IFERROR(IF(AND(C714&gt;5,C714&lt;6),ROUND(C714,0),IF(uSis!$AL$1=1,ROUND(2*C714,0)/2,ROUND(C714,1))),"not valid"),IFERROR(ROUND(C714,1),"not valid")))))))</f>
        <v>choice cell B7!</v>
      </c>
      <c r="E714" s="88" t="str">
        <f t="shared" si="10"/>
        <v/>
      </c>
      <c r="F714" s="33"/>
    </row>
    <row r="715" spans="1:6">
      <c r="A715" s="61"/>
      <c r="B715" s="27"/>
      <c r="C715" s="48"/>
      <c r="D715" s="50" t="str">
        <f>IF(uSis!$AL$1=0,IF(uSis!$AL$2=1,"choice cell B7!","keuze cel B7!"),IF(C715="","",IF(uSis!$AL$1=5,IFERROR(IF(MATCH(C715,uSis!$AP$1:$AP$7,0)&gt;0,Grades!C715),"not valid"),IF(uSis!$AL$1=4,IFERROR(IF(MATCH(C715,uSis!$AP$9:$AP$21,0)&gt;0,Grades!C715),"not valid"),IF(C715&lt;1,"",IF(uSis!$AL$1&lt;3,IFERROR(IF(AND(C715&gt;5,C715&lt;6),ROUND(C715,0),IF(uSis!$AL$1=1,ROUND(2*C715,0)/2,ROUND(C715,1))),"not valid"),IFERROR(ROUND(C715,1),"not valid")))))))</f>
        <v>choice cell B7!</v>
      </c>
      <c r="E715" s="88" t="str">
        <f t="shared" si="10"/>
        <v/>
      </c>
      <c r="F715" s="33"/>
    </row>
    <row r="716" spans="1:6">
      <c r="A716" s="61"/>
      <c r="B716" s="27"/>
      <c r="C716" s="48"/>
      <c r="D716" s="50" t="str">
        <f>IF(uSis!$AL$1=0,IF(uSis!$AL$2=1,"choice cell B7!","keuze cel B7!"),IF(C716="","",IF(uSis!$AL$1=5,IFERROR(IF(MATCH(C716,uSis!$AP$1:$AP$7,0)&gt;0,Grades!C716),"not valid"),IF(uSis!$AL$1=4,IFERROR(IF(MATCH(C716,uSis!$AP$9:$AP$21,0)&gt;0,Grades!C716),"not valid"),IF(C716&lt;1,"",IF(uSis!$AL$1&lt;3,IFERROR(IF(AND(C716&gt;5,C716&lt;6),ROUND(C716,0),IF(uSis!$AL$1=1,ROUND(2*C716,0)/2,ROUND(C716,1))),"not valid"),IFERROR(ROUND(C716,1),"not valid")))))))</f>
        <v>choice cell B7!</v>
      </c>
      <c r="E716" s="88" t="str">
        <f t="shared" si="10"/>
        <v/>
      </c>
      <c r="F716" s="33"/>
    </row>
    <row r="717" spans="1:6">
      <c r="A717" s="61"/>
      <c r="B717" s="27"/>
      <c r="C717" s="48"/>
      <c r="D717" s="50" t="str">
        <f>IF(uSis!$AL$1=0,IF(uSis!$AL$2=1,"choice cell B7!","keuze cel B7!"),IF(C717="","",IF(uSis!$AL$1=5,IFERROR(IF(MATCH(C717,uSis!$AP$1:$AP$7,0)&gt;0,Grades!C717),"not valid"),IF(uSis!$AL$1=4,IFERROR(IF(MATCH(C717,uSis!$AP$9:$AP$21,0)&gt;0,Grades!C717),"not valid"),IF(C717&lt;1,"",IF(uSis!$AL$1&lt;3,IFERROR(IF(AND(C717&gt;5,C717&lt;6),ROUND(C717,0),IF(uSis!$AL$1=1,ROUND(2*C717,0)/2,ROUND(C717,1))),"not valid"),IFERROR(ROUND(C717,1),"not valid")))))))</f>
        <v>choice cell B7!</v>
      </c>
      <c r="E717" s="88" t="str">
        <f t="shared" si="10"/>
        <v/>
      </c>
      <c r="F717" s="33"/>
    </row>
    <row r="718" spans="1:6">
      <c r="A718" s="61"/>
      <c r="B718" s="27"/>
      <c r="C718" s="48"/>
      <c r="D718" s="50" t="str">
        <f>IF(uSis!$AL$1=0,IF(uSis!$AL$2=1,"choice cell B7!","keuze cel B7!"),IF(C718="","",IF(uSis!$AL$1=5,IFERROR(IF(MATCH(C718,uSis!$AP$1:$AP$7,0)&gt;0,Grades!C718),"not valid"),IF(uSis!$AL$1=4,IFERROR(IF(MATCH(C718,uSis!$AP$9:$AP$21,0)&gt;0,Grades!C718),"not valid"),IF(C718&lt;1,"",IF(uSis!$AL$1&lt;3,IFERROR(IF(AND(C718&gt;5,C718&lt;6),ROUND(C718,0),IF(uSis!$AL$1=1,ROUND(2*C718,0)/2,ROUND(C718,1))),"not valid"),IFERROR(ROUND(C718,1),"not valid")))))))</f>
        <v>choice cell B7!</v>
      </c>
      <c r="E718" s="88" t="str">
        <f t="shared" ref="E718:E781" si="11">IF(A718="","",IF(OR(LEN(A718)&lt;&gt;7,ISNUMBER(SEARCH("s",A718))),"student number incorrect and/or remove the 's'",""))</f>
        <v/>
      </c>
      <c r="F718" s="33"/>
    </row>
    <row r="719" spans="1:6">
      <c r="A719" s="61"/>
      <c r="B719" s="27"/>
      <c r="C719" s="48"/>
      <c r="D719" s="50" t="str">
        <f>IF(uSis!$AL$1=0,IF(uSis!$AL$2=1,"choice cell B7!","keuze cel B7!"),IF(C719="","",IF(uSis!$AL$1=5,IFERROR(IF(MATCH(C719,uSis!$AP$1:$AP$7,0)&gt;0,Grades!C719),"not valid"),IF(uSis!$AL$1=4,IFERROR(IF(MATCH(C719,uSis!$AP$9:$AP$21,0)&gt;0,Grades!C719),"not valid"),IF(C719&lt;1,"",IF(uSis!$AL$1&lt;3,IFERROR(IF(AND(C719&gt;5,C719&lt;6),ROUND(C719,0),IF(uSis!$AL$1=1,ROUND(2*C719,0)/2,ROUND(C719,1))),"not valid"),IFERROR(ROUND(C719,1),"not valid")))))))</f>
        <v>choice cell B7!</v>
      </c>
      <c r="E719" s="88" t="str">
        <f t="shared" si="11"/>
        <v/>
      </c>
      <c r="F719" s="33"/>
    </row>
    <row r="720" spans="1:6">
      <c r="A720" s="61"/>
      <c r="B720" s="27"/>
      <c r="C720" s="48"/>
      <c r="D720" s="50" t="str">
        <f>IF(uSis!$AL$1=0,IF(uSis!$AL$2=1,"choice cell B7!","keuze cel B7!"),IF(C720="","",IF(uSis!$AL$1=5,IFERROR(IF(MATCH(C720,uSis!$AP$1:$AP$7,0)&gt;0,Grades!C720),"not valid"),IF(uSis!$AL$1=4,IFERROR(IF(MATCH(C720,uSis!$AP$9:$AP$21,0)&gt;0,Grades!C720),"not valid"),IF(C720&lt;1,"",IF(uSis!$AL$1&lt;3,IFERROR(IF(AND(C720&gt;5,C720&lt;6),ROUND(C720,0),IF(uSis!$AL$1=1,ROUND(2*C720,0)/2,ROUND(C720,1))),"not valid"),IFERROR(ROUND(C720,1),"not valid")))))))</f>
        <v>choice cell B7!</v>
      </c>
      <c r="E720" s="88" t="str">
        <f t="shared" si="11"/>
        <v/>
      </c>
      <c r="F720" s="33"/>
    </row>
    <row r="721" spans="1:6">
      <c r="A721" s="61"/>
      <c r="B721" s="27"/>
      <c r="C721" s="48"/>
      <c r="D721" s="50" t="str">
        <f>IF(uSis!$AL$1=0,IF(uSis!$AL$2=1,"choice cell B7!","keuze cel B7!"),IF(C721="","",IF(uSis!$AL$1=5,IFERROR(IF(MATCH(C721,uSis!$AP$1:$AP$7,0)&gt;0,Grades!C721),"not valid"),IF(uSis!$AL$1=4,IFERROR(IF(MATCH(C721,uSis!$AP$9:$AP$21,0)&gt;0,Grades!C721),"not valid"),IF(C721&lt;1,"",IF(uSis!$AL$1&lt;3,IFERROR(IF(AND(C721&gt;5,C721&lt;6),ROUND(C721,0),IF(uSis!$AL$1=1,ROUND(2*C721,0)/2,ROUND(C721,1))),"not valid"),IFERROR(ROUND(C721,1),"not valid")))))))</f>
        <v>choice cell B7!</v>
      </c>
      <c r="E721" s="88" t="str">
        <f t="shared" si="11"/>
        <v/>
      </c>
      <c r="F721" s="33"/>
    </row>
    <row r="722" spans="1:6">
      <c r="A722" s="61"/>
      <c r="B722" s="27"/>
      <c r="C722" s="48"/>
      <c r="D722" s="50" t="str">
        <f>IF(uSis!$AL$1=0,IF(uSis!$AL$2=1,"choice cell B7!","keuze cel B7!"),IF(C722="","",IF(uSis!$AL$1=5,IFERROR(IF(MATCH(C722,uSis!$AP$1:$AP$7,0)&gt;0,Grades!C722),"not valid"),IF(uSis!$AL$1=4,IFERROR(IF(MATCH(C722,uSis!$AP$9:$AP$21,0)&gt;0,Grades!C722),"not valid"),IF(C722&lt;1,"",IF(uSis!$AL$1&lt;3,IFERROR(IF(AND(C722&gt;5,C722&lt;6),ROUND(C722,0),IF(uSis!$AL$1=1,ROUND(2*C722,0)/2,ROUND(C722,1))),"not valid"),IFERROR(ROUND(C722,1),"not valid")))))))</f>
        <v>choice cell B7!</v>
      </c>
      <c r="E722" s="88" t="str">
        <f t="shared" si="11"/>
        <v/>
      </c>
      <c r="F722" s="33"/>
    </row>
    <row r="723" spans="1:6">
      <c r="A723" s="61"/>
      <c r="B723" s="27"/>
      <c r="C723" s="48"/>
      <c r="D723" s="50" t="str">
        <f>IF(uSis!$AL$1=0,IF(uSis!$AL$2=1,"choice cell B7!","keuze cel B7!"),IF(C723="","",IF(uSis!$AL$1=5,IFERROR(IF(MATCH(C723,uSis!$AP$1:$AP$7,0)&gt;0,Grades!C723),"not valid"),IF(uSis!$AL$1=4,IFERROR(IF(MATCH(C723,uSis!$AP$9:$AP$21,0)&gt;0,Grades!C723),"not valid"),IF(C723&lt;1,"",IF(uSis!$AL$1&lt;3,IFERROR(IF(AND(C723&gt;5,C723&lt;6),ROUND(C723,0),IF(uSis!$AL$1=1,ROUND(2*C723,0)/2,ROUND(C723,1))),"not valid"),IFERROR(ROUND(C723,1),"not valid")))))))</f>
        <v>choice cell B7!</v>
      </c>
      <c r="E723" s="88" t="str">
        <f t="shared" si="11"/>
        <v/>
      </c>
      <c r="F723" s="33"/>
    </row>
    <row r="724" spans="1:6">
      <c r="A724" s="61"/>
      <c r="B724" s="27"/>
      <c r="C724" s="48"/>
      <c r="D724" s="50" t="str">
        <f>IF(uSis!$AL$1=0,IF(uSis!$AL$2=1,"choice cell B7!","keuze cel B7!"),IF(C724="","",IF(uSis!$AL$1=5,IFERROR(IF(MATCH(C724,uSis!$AP$1:$AP$7,0)&gt;0,Grades!C724),"not valid"),IF(uSis!$AL$1=4,IFERROR(IF(MATCH(C724,uSis!$AP$9:$AP$21,0)&gt;0,Grades!C724),"not valid"),IF(C724&lt;1,"",IF(uSis!$AL$1&lt;3,IFERROR(IF(AND(C724&gt;5,C724&lt;6),ROUND(C724,0),IF(uSis!$AL$1=1,ROUND(2*C724,0)/2,ROUND(C724,1))),"not valid"),IFERROR(ROUND(C724,1),"not valid")))))))</f>
        <v>choice cell B7!</v>
      </c>
      <c r="E724" s="88" t="str">
        <f t="shared" si="11"/>
        <v/>
      </c>
      <c r="F724" s="33"/>
    </row>
    <row r="725" spans="1:6">
      <c r="A725" s="61"/>
      <c r="B725" s="27"/>
      <c r="C725" s="48"/>
      <c r="D725" s="50" t="str">
        <f>IF(uSis!$AL$1=0,IF(uSis!$AL$2=1,"choice cell B7!","keuze cel B7!"),IF(C725="","",IF(uSis!$AL$1=5,IFERROR(IF(MATCH(C725,uSis!$AP$1:$AP$7,0)&gt;0,Grades!C725),"not valid"),IF(uSis!$AL$1=4,IFERROR(IF(MATCH(C725,uSis!$AP$9:$AP$21,0)&gt;0,Grades!C725),"not valid"),IF(C725&lt;1,"",IF(uSis!$AL$1&lt;3,IFERROR(IF(AND(C725&gt;5,C725&lt;6),ROUND(C725,0),IF(uSis!$AL$1=1,ROUND(2*C725,0)/2,ROUND(C725,1))),"not valid"),IFERROR(ROUND(C725,1),"not valid")))))))</f>
        <v>choice cell B7!</v>
      </c>
      <c r="E725" s="88" t="str">
        <f t="shared" si="11"/>
        <v/>
      </c>
      <c r="F725" s="33"/>
    </row>
    <row r="726" spans="1:6">
      <c r="A726" s="61"/>
      <c r="B726" s="27"/>
      <c r="C726" s="48"/>
      <c r="D726" s="50" t="str">
        <f>IF(uSis!$AL$1=0,IF(uSis!$AL$2=1,"choice cell B7!","keuze cel B7!"),IF(C726="","",IF(uSis!$AL$1=5,IFERROR(IF(MATCH(C726,uSis!$AP$1:$AP$7,0)&gt;0,Grades!C726),"not valid"),IF(uSis!$AL$1=4,IFERROR(IF(MATCH(C726,uSis!$AP$9:$AP$21,0)&gt;0,Grades!C726),"not valid"),IF(C726&lt;1,"",IF(uSis!$AL$1&lt;3,IFERROR(IF(AND(C726&gt;5,C726&lt;6),ROUND(C726,0),IF(uSis!$AL$1=1,ROUND(2*C726,0)/2,ROUND(C726,1))),"not valid"),IFERROR(ROUND(C726,1),"not valid")))))))</f>
        <v>choice cell B7!</v>
      </c>
      <c r="E726" s="88" t="str">
        <f t="shared" si="11"/>
        <v/>
      </c>
      <c r="F726" s="33"/>
    </row>
    <row r="727" spans="1:6">
      <c r="A727" s="61"/>
      <c r="B727" s="27"/>
      <c r="C727" s="48"/>
      <c r="D727" s="50" t="str">
        <f>IF(uSis!$AL$1=0,IF(uSis!$AL$2=1,"choice cell B7!","keuze cel B7!"),IF(C727="","",IF(uSis!$AL$1=5,IFERROR(IF(MATCH(C727,uSis!$AP$1:$AP$7,0)&gt;0,Grades!C727),"not valid"),IF(uSis!$AL$1=4,IFERROR(IF(MATCH(C727,uSis!$AP$9:$AP$21,0)&gt;0,Grades!C727),"not valid"),IF(C727&lt;1,"",IF(uSis!$AL$1&lt;3,IFERROR(IF(AND(C727&gt;5,C727&lt;6),ROUND(C727,0),IF(uSis!$AL$1=1,ROUND(2*C727,0)/2,ROUND(C727,1))),"not valid"),IFERROR(ROUND(C727,1),"not valid")))))))</f>
        <v>choice cell B7!</v>
      </c>
      <c r="E727" s="88" t="str">
        <f t="shared" si="11"/>
        <v/>
      </c>
      <c r="F727" s="33"/>
    </row>
    <row r="728" spans="1:6">
      <c r="A728" s="61"/>
      <c r="B728" s="27"/>
      <c r="C728" s="48"/>
      <c r="D728" s="50" t="str">
        <f>IF(uSis!$AL$1=0,IF(uSis!$AL$2=1,"choice cell B7!","keuze cel B7!"),IF(C728="","",IF(uSis!$AL$1=5,IFERROR(IF(MATCH(C728,uSis!$AP$1:$AP$7,0)&gt;0,Grades!C728),"not valid"),IF(uSis!$AL$1=4,IFERROR(IF(MATCH(C728,uSis!$AP$9:$AP$21,0)&gt;0,Grades!C728),"not valid"),IF(C728&lt;1,"",IF(uSis!$AL$1&lt;3,IFERROR(IF(AND(C728&gt;5,C728&lt;6),ROUND(C728,0),IF(uSis!$AL$1=1,ROUND(2*C728,0)/2,ROUND(C728,1))),"not valid"),IFERROR(ROUND(C728,1),"not valid")))))))</f>
        <v>choice cell B7!</v>
      </c>
      <c r="E728" s="88" t="str">
        <f t="shared" si="11"/>
        <v/>
      </c>
      <c r="F728" s="33"/>
    </row>
    <row r="729" spans="1:6">
      <c r="A729" s="61"/>
      <c r="B729" s="27"/>
      <c r="C729" s="48"/>
      <c r="D729" s="50" t="str">
        <f>IF(uSis!$AL$1=0,IF(uSis!$AL$2=1,"choice cell B7!","keuze cel B7!"),IF(C729="","",IF(uSis!$AL$1=5,IFERROR(IF(MATCH(C729,uSis!$AP$1:$AP$7,0)&gt;0,Grades!C729),"not valid"),IF(uSis!$AL$1=4,IFERROR(IF(MATCH(C729,uSis!$AP$9:$AP$21,0)&gt;0,Grades!C729),"not valid"),IF(C729&lt;1,"",IF(uSis!$AL$1&lt;3,IFERROR(IF(AND(C729&gt;5,C729&lt;6),ROUND(C729,0),IF(uSis!$AL$1=1,ROUND(2*C729,0)/2,ROUND(C729,1))),"not valid"),IFERROR(ROUND(C729,1),"not valid")))))))</f>
        <v>choice cell B7!</v>
      </c>
      <c r="E729" s="88" t="str">
        <f t="shared" si="11"/>
        <v/>
      </c>
      <c r="F729" s="33"/>
    </row>
    <row r="730" spans="1:6">
      <c r="A730" s="61"/>
      <c r="B730" s="27"/>
      <c r="C730" s="48"/>
      <c r="D730" s="50" t="str">
        <f>IF(uSis!$AL$1=0,IF(uSis!$AL$2=1,"choice cell B7!","keuze cel B7!"),IF(C730="","",IF(uSis!$AL$1=5,IFERROR(IF(MATCH(C730,uSis!$AP$1:$AP$7,0)&gt;0,Grades!C730),"not valid"),IF(uSis!$AL$1=4,IFERROR(IF(MATCH(C730,uSis!$AP$9:$AP$21,0)&gt;0,Grades!C730),"not valid"),IF(C730&lt;1,"",IF(uSis!$AL$1&lt;3,IFERROR(IF(AND(C730&gt;5,C730&lt;6),ROUND(C730,0),IF(uSis!$AL$1=1,ROUND(2*C730,0)/2,ROUND(C730,1))),"not valid"),IFERROR(ROUND(C730,1),"not valid")))))))</f>
        <v>choice cell B7!</v>
      </c>
      <c r="E730" s="88" t="str">
        <f t="shared" si="11"/>
        <v/>
      </c>
      <c r="F730" s="33"/>
    </row>
    <row r="731" spans="1:6">
      <c r="A731" s="61"/>
      <c r="B731" s="27"/>
      <c r="C731" s="48"/>
      <c r="D731" s="50" t="str">
        <f>IF(uSis!$AL$1=0,IF(uSis!$AL$2=1,"choice cell B7!","keuze cel B7!"),IF(C731="","",IF(uSis!$AL$1=5,IFERROR(IF(MATCH(C731,uSis!$AP$1:$AP$7,0)&gt;0,Grades!C731),"not valid"),IF(uSis!$AL$1=4,IFERROR(IF(MATCH(C731,uSis!$AP$9:$AP$21,0)&gt;0,Grades!C731),"not valid"),IF(C731&lt;1,"",IF(uSis!$AL$1&lt;3,IFERROR(IF(AND(C731&gt;5,C731&lt;6),ROUND(C731,0),IF(uSis!$AL$1=1,ROUND(2*C731,0)/2,ROUND(C731,1))),"not valid"),IFERROR(ROUND(C731,1),"not valid")))))))</f>
        <v>choice cell B7!</v>
      </c>
      <c r="E731" s="88" t="str">
        <f t="shared" si="11"/>
        <v/>
      </c>
      <c r="F731" s="33"/>
    </row>
    <row r="732" spans="1:6">
      <c r="A732" s="61"/>
      <c r="B732" s="27"/>
      <c r="C732" s="48"/>
      <c r="D732" s="50" t="str">
        <f>IF(uSis!$AL$1=0,IF(uSis!$AL$2=1,"choice cell B7!","keuze cel B7!"),IF(C732="","",IF(uSis!$AL$1=5,IFERROR(IF(MATCH(C732,uSis!$AP$1:$AP$7,0)&gt;0,Grades!C732),"not valid"),IF(uSis!$AL$1=4,IFERROR(IF(MATCH(C732,uSis!$AP$9:$AP$21,0)&gt;0,Grades!C732),"not valid"),IF(C732&lt;1,"",IF(uSis!$AL$1&lt;3,IFERROR(IF(AND(C732&gt;5,C732&lt;6),ROUND(C732,0),IF(uSis!$AL$1=1,ROUND(2*C732,0)/2,ROUND(C732,1))),"not valid"),IFERROR(ROUND(C732,1),"not valid")))))))</f>
        <v>choice cell B7!</v>
      </c>
      <c r="E732" s="88" t="str">
        <f t="shared" si="11"/>
        <v/>
      </c>
      <c r="F732" s="33"/>
    </row>
    <row r="733" spans="1:6">
      <c r="A733" s="61"/>
      <c r="B733" s="27"/>
      <c r="C733" s="48"/>
      <c r="D733" s="50" t="str">
        <f>IF(uSis!$AL$1=0,IF(uSis!$AL$2=1,"choice cell B7!","keuze cel B7!"),IF(C733="","",IF(uSis!$AL$1=5,IFERROR(IF(MATCH(C733,uSis!$AP$1:$AP$7,0)&gt;0,Grades!C733),"not valid"),IF(uSis!$AL$1=4,IFERROR(IF(MATCH(C733,uSis!$AP$9:$AP$21,0)&gt;0,Grades!C733),"not valid"),IF(C733&lt;1,"",IF(uSis!$AL$1&lt;3,IFERROR(IF(AND(C733&gt;5,C733&lt;6),ROUND(C733,0),IF(uSis!$AL$1=1,ROUND(2*C733,0)/2,ROUND(C733,1))),"not valid"),IFERROR(ROUND(C733,1),"not valid")))))))</f>
        <v>choice cell B7!</v>
      </c>
      <c r="E733" s="88" t="str">
        <f t="shared" si="11"/>
        <v/>
      </c>
      <c r="F733" s="33"/>
    </row>
    <row r="734" spans="1:6">
      <c r="A734" s="61"/>
      <c r="B734" s="27"/>
      <c r="C734" s="48"/>
      <c r="D734" s="50" t="str">
        <f>IF(uSis!$AL$1=0,IF(uSis!$AL$2=1,"choice cell B7!","keuze cel B7!"),IF(C734="","",IF(uSis!$AL$1=5,IFERROR(IF(MATCH(C734,uSis!$AP$1:$AP$7,0)&gt;0,Grades!C734),"not valid"),IF(uSis!$AL$1=4,IFERROR(IF(MATCH(C734,uSis!$AP$9:$AP$21,0)&gt;0,Grades!C734),"not valid"),IF(C734&lt;1,"",IF(uSis!$AL$1&lt;3,IFERROR(IF(AND(C734&gt;5,C734&lt;6),ROUND(C734,0),IF(uSis!$AL$1=1,ROUND(2*C734,0)/2,ROUND(C734,1))),"not valid"),IFERROR(ROUND(C734,1),"not valid")))))))</f>
        <v>choice cell B7!</v>
      </c>
      <c r="E734" s="88" t="str">
        <f t="shared" si="11"/>
        <v/>
      </c>
      <c r="F734" s="33"/>
    </row>
    <row r="735" spans="1:6">
      <c r="A735" s="61"/>
      <c r="B735" s="27"/>
      <c r="C735" s="48"/>
      <c r="D735" s="50" t="str">
        <f>IF(uSis!$AL$1=0,IF(uSis!$AL$2=1,"choice cell B7!","keuze cel B7!"),IF(C735="","",IF(uSis!$AL$1=5,IFERROR(IF(MATCH(C735,uSis!$AP$1:$AP$7,0)&gt;0,Grades!C735),"not valid"),IF(uSis!$AL$1=4,IFERROR(IF(MATCH(C735,uSis!$AP$9:$AP$21,0)&gt;0,Grades!C735),"not valid"),IF(C735&lt;1,"",IF(uSis!$AL$1&lt;3,IFERROR(IF(AND(C735&gt;5,C735&lt;6),ROUND(C735,0),IF(uSis!$AL$1=1,ROUND(2*C735,0)/2,ROUND(C735,1))),"not valid"),IFERROR(ROUND(C735,1),"not valid")))))))</f>
        <v>choice cell B7!</v>
      </c>
      <c r="E735" s="88" t="str">
        <f t="shared" si="11"/>
        <v/>
      </c>
      <c r="F735" s="33"/>
    </row>
    <row r="736" spans="1:6">
      <c r="A736" s="61"/>
      <c r="B736" s="27"/>
      <c r="C736" s="48"/>
      <c r="D736" s="50" t="str">
        <f>IF(uSis!$AL$1=0,IF(uSis!$AL$2=1,"choice cell B7!","keuze cel B7!"),IF(C736="","",IF(uSis!$AL$1=5,IFERROR(IF(MATCH(C736,uSis!$AP$1:$AP$7,0)&gt;0,Grades!C736),"not valid"),IF(uSis!$AL$1=4,IFERROR(IF(MATCH(C736,uSis!$AP$9:$AP$21,0)&gt;0,Grades!C736),"not valid"),IF(C736&lt;1,"",IF(uSis!$AL$1&lt;3,IFERROR(IF(AND(C736&gt;5,C736&lt;6),ROUND(C736,0),IF(uSis!$AL$1=1,ROUND(2*C736,0)/2,ROUND(C736,1))),"not valid"),IFERROR(ROUND(C736,1),"not valid")))))))</f>
        <v>choice cell B7!</v>
      </c>
      <c r="E736" s="88" t="str">
        <f t="shared" si="11"/>
        <v/>
      </c>
      <c r="F736" s="33"/>
    </row>
    <row r="737" spans="1:6">
      <c r="A737" s="61"/>
      <c r="B737" s="27"/>
      <c r="C737" s="48"/>
      <c r="D737" s="50" t="str">
        <f>IF(uSis!$AL$1=0,IF(uSis!$AL$2=1,"choice cell B7!","keuze cel B7!"),IF(C737="","",IF(uSis!$AL$1=5,IFERROR(IF(MATCH(C737,uSis!$AP$1:$AP$7,0)&gt;0,Grades!C737),"not valid"),IF(uSis!$AL$1=4,IFERROR(IF(MATCH(C737,uSis!$AP$9:$AP$21,0)&gt;0,Grades!C737),"not valid"),IF(C737&lt;1,"",IF(uSis!$AL$1&lt;3,IFERROR(IF(AND(C737&gt;5,C737&lt;6),ROUND(C737,0),IF(uSis!$AL$1=1,ROUND(2*C737,0)/2,ROUND(C737,1))),"not valid"),IFERROR(ROUND(C737,1),"not valid")))))))</f>
        <v>choice cell B7!</v>
      </c>
      <c r="E737" s="88" t="str">
        <f t="shared" si="11"/>
        <v/>
      </c>
      <c r="F737" s="33"/>
    </row>
    <row r="738" spans="1:6">
      <c r="A738" s="61"/>
      <c r="B738" s="27"/>
      <c r="C738" s="48"/>
      <c r="D738" s="50" t="str">
        <f>IF(uSis!$AL$1=0,IF(uSis!$AL$2=1,"choice cell B7!","keuze cel B7!"),IF(C738="","",IF(uSis!$AL$1=5,IFERROR(IF(MATCH(C738,uSis!$AP$1:$AP$7,0)&gt;0,Grades!C738),"not valid"),IF(uSis!$AL$1=4,IFERROR(IF(MATCH(C738,uSis!$AP$9:$AP$21,0)&gt;0,Grades!C738),"not valid"),IF(C738&lt;1,"",IF(uSis!$AL$1&lt;3,IFERROR(IF(AND(C738&gt;5,C738&lt;6),ROUND(C738,0),IF(uSis!$AL$1=1,ROUND(2*C738,0)/2,ROUND(C738,1))),"not valid"),IFERROR(ROUND(C738,1),"not valid")))))))</f>
        <v>choice cell B7!</v>
      </c>
      <c r="E738" s="88" t="str">
        <f t="shared" si="11"/>
        <v/>
      </c>
      <c r="F738" s="33"/>
    </row>
    <row r="739" spans="1:6">
      <c r="A739" s="61"/>
      <c r="B739" s="27"/>
      <c r="C739" s="48"/>
      <c r="D739" s="50" t="str">
        <f>IF(uSis!$AL$1=0,IF(uSis!$AL$2=1,"choice cell B7!","keuze cel B7!"),IF(C739="","",IF(uSis!$AL$1=5,IFERROR(IF(MATCH(C739,uSis!$AP$1:$AP$7,0)&gt;0,Grades!C739),"not valid"),IF(uSis!$AL$1=4,IFERROR(IF(MATCH(C739,uSis!$AP$9:$AP$21,0)&gt;0,Grades!C739),"not valid"),IF(C739&lt;1,"",IF(uSis!$AL$1&lt;3,IFERROR(IF(AND(C739&gt;5,C739&lt;6),ROUND(C739,0),IF(uSis!$AL$1=1,ROUND(2*C739,0)/2,ROUND(C739,1))),"not valid"),IFERROR(ROUND(C739,1),"not valid")))))))</f>
        <v>choice cell B7!</v>
      </c>
      <c r="E739" s="88" t="str">
        <f t="shared" si="11"/>
        <v/>
      </c>
      <c r="F739" s="33"/>
    </row>
    <row r="740" spans="1:6">
      <c r="A740" s="61"/>
      <c r="B740" s="27"/>
      <c r="C740" s="48"/>
      <c r="D740" s="50" t="str">
        <f>IF(uSis!$AL$1=0,IF(uSis!$AL$2=1,"choice cell B7!","keuze cel B7!"),IF(C740="","",IF(uSis!$AL$1=5,IFERROR(IF(MATCH(C740,uSis!$AP$1:$AP$7,0)&gt;0,Grades!C740),"not valid"),IF(uSis!$AL$1=4,IFERROR(IF(MATCH(C740,uSis!$AP$9:$AP$21,0)&gt;0,Grades!C740),"not valid"),IF(C740&lt;1,"",IF(uSis!$AL$1&lt;3,IFERROR(IF(AND(C740&gt;5,C740&lt;6),ROUND(C740,0),IF(uSis!$AL$1=1,ROUND(2*C740,0)/2,ROUND(C740,1))),"not valid"),IFERROR(ROUND(C740,1),"not valid")))))))</f>
        <v>choice cell B7!</v>
      </c>
      <c r="E740" s="88" t="str">
        <f t="shared" si="11"/>
        <v/>
      </c>
      <c r="F740" s="33"/>
    </row>
    <row r="741" spans="1:6">
      <c r="A741" s="61"/>
      <c r="B741" s="27"/>
      <c r="C741" s="48"/>
      <c r="D741" s="50" t="str">
        <f>IF(uSis!$AL$1=0,IF(uSis!$AL$2=1,"choice cell B7!","keuze cel B7!"),IF(C741="","",IF(uSis!$AL$1=5,IFERROR(IF(MATCH(C741,uSis!$AP$1:$AP$7,0)&gt;0,Grades!C741),"not valid"),IF(uSis!$AL$1=4,IFERROR(IF(MATCH(C741,uSis!$AP$9:$AP$21,0)&gt;0,Grades!C741),"not valid"),IF(C741&lt;1,"",IF(uSis!$AL$1&lt;3,IFERROR(IF(AND(C741&gt;5,C741&lt;6),ROUND(C741,0),IF(uSis!$AL$1=1,ROUND(2*C741,0)/2,ROUND(C741,1))),"not valid"),IFERROR(ROUND(C741,1),"not valid")))))))</f>
        <v>choice cell B7!</v>
      </c>
      <c r="E741" s="88" t="str">
        <f t="shared" si="11"/>
        <v/>
      </c>
      <c r="F741" s="33"/>
    </row>
    <row r="742" spans="1:6">
      <c r="A742" s="61"/>
      <c r="B742" s="27"/>
      <c r="C742" s="48"/>
      <c r="D742" s="50" t="str">
        <f>IF(uSis!$AL$1=0,IF(uSis!$AL$2=1,"choice cell B7!","keuze cel B7!"),IF(C742="","",IF(uSis!$AL$1=5,IFERROR(IF(MATCH(C742,uSis!$AP$1:$AP$7,0)&gt;0,Grades!C742),"not valid"),IF(uSis!$AL$1=4,IFERROR(IF(MATCH(C742,uSis!$AP$9:$AP$21,0)&gt;0,Grades!C742),"not valid"),IF(C742&lt;1,"",IF(uSis!$AL$1&lt;3,IFERROR(IF(AND(C742&gt;5,C742&lt;6),ROUND(C742,0),IF(uSis!$AL$1=1,ROUND(2*C742,0)/2,ROUND(C742,1))),"not valid"),IFERROR(ROUND(C742,1),"not valid")))))))</f>
        <v>choice cell B7!</v>
      </c>
      <c r="E742" s="88" t="str">
        <f t="shared" si="11"/>
        <v/>
      </c>
      <c r="F742" s="33"/>
    </row>
    <row r="743" spans="1:6">
      <c r="A743" s="61"/>
      <c r="B743" s="27"/>
      <c r="C743" s="48"/>
      <c r="D743" s="50" t="str">
        <f>IF(uSis!$AL$1=0,IF(uSis!$AL$2=1,"choice cell B7!","keuze cel B7!"),IF(C743="","",IF(uSis!$AL$1=5,IFERROR(IF(MATCH(C743,uSis!$AP$1:$AP$7,0)&gt;0,Grades!C743),"not valid"),IF(uSis!$AL$1=4,IFERROR(IF(MATCH(C743,uSis!$AP$9:$AP$21,0)&gt;0,Grades!C743),"not valid"),IF(C743&lt;1,"",IF(uSis!$AL$1&lt;3,IFERROR(IF(AND(C743&gt;5,C743&lt;6),ROUND(C743,0),IF(uSis!$AL$1=1,ROUND(2*C743,0)/2,ROUND(C743,1))),"not valid"),IFERROR(ROUND(C743,1),"not valid")))))))</f>
        <v>choice cell B7!</v>
      </c>
      <c r="E743" s="88" t="str">
        <f t="shared" si="11"/>
        <v/>
      </c>
      <c r="F743" s="33"/>
    </row>
    <row r="744" spans="1:6">
      <c r="A744" s="61"/>
      <c r="B744" s="27"/>
      <c r="C744" s="48"/>
      <c r="D744" s="50" t="str">
        <f>IF(uSis!$AL$1=0,IF(uSis!$AL$2=1,"choice cell B7!","keuze cel B7!"),IF(C744="","",IF(uSis!$AL$1=5,IFERROR(IF(MATCH(C744,uSis!$AP$1:$AP$7,0)&gt;0,Grades!C744),"not valid"),IF(uSis!$AL$1=4,IFERROR(IF(MATCH(C744,uSis!$AP$9:$AP$21,0)&gt;0,Grades!C744),"not valid"),IF(C744&lt;1,"",IF(uSis!$AL$1&lt;3,IFERROR(IF(AND(C744&gt;5,C744&lt;6),ROUND(C744,0),IF(uSis!$AL$1=1,ROUND(2*C744,0)/2,ROUND(C744,1))),"not valid"),IFERROR(ROUND(C744,1),"not valid")))))))</f>
        <v>choice cell B7!</v>
      </c>
      <c r="E744" s="88" t="str">
        <f t="shared" si="11"/>
        <v/>
      </c>
      <c r="F744" s="33"/>
    </row>
    <row r="745" spans="1:6">
      <c r="A745" s="61"/>
      <c r="B745" s="27"/>
      <c r="C745" s="48"/>
      <c r="D745" s="50" t="str">
        <f>IF(uSis!$AL$1=0,IF(uSis!$AL$2=1,"choice cell B7!","keuze cel B7!"),IF(C745="","",IF(uSis!$AL$1=5,IFERROR(IF(MATCH(C745,uSis!$AP$1:$AP$7,0)&gt;0,Grades!C745),"not valid"),IF(uSis!$AL$1=4,IFERROR(IF(MATCH(C745,uSis!$AP$9:$AP$21,0)&gt;0,Grades!C745),"not valid"),IF(C745&lt;1,"",IF(uSis!$AL$1&lt;3,IFERROR(IF(AND(C745&gt;5,C745&lt;6),ROUND(C745,0),IF(uSis!$AL$1=1,ROUND(2*C745,0)/2,ROUND(C745,1))),"not valid"),IFERROR(ROUND(C745,1),"not valid")))))))</f>
        <v>choice cell B7!</v>
      </c>
      <c r="E745" s="88" t="str">
        <f t="shared" si="11"/>
        <v/>
      </c>
      <c r="F745" s="33"/>
    </row>
    <row r="746" spans="1:6">
      <c r="A746" s="61"/>
      <c r="B746" s="27"/>
      <c r="C746" s="48"/>
      <c r="D746" s="50" t="str">
        <f>IF(uSis!$AL$1=0,IF(uSis!$AL$2=1,"choice cell B7!","keuze cel B7!"),IF(C746="","",IF(uSis!$AL$1=5,IFERROR(IF(MATCH(C746,uSis!$AP$1:$AP$7,0)&gt;0,Grades!C746),"not valid"),IF(uSis!$AL$1=4,IFERROR(IF(MATCH(C746,uSis!$AP$9:$AP$21,0)&gt;0,Grades!C746),"not valid"),IF(C746&lt;1,"",IF(uSis!$AL$1&lt;3,IFERROR(IF(AND(C746&gt;5,C746&lt;6),ROUND(C746,0),IF(uSis!$AL$1=1,ROUND(2*C746,0)/2,ROUND(C746,1))),"not valid"),IFERROR(ROUND(C746,1),"not valid")))))))</f>
        <v>choice cell B7!</v>
      </c>
      <c r="E746" s="88" t="str">
        <f t="shared" si="11"/>
        <v/>
      </c>
      <c r="F746" s="33"/>
    </row>
    <row r="747" spans="1:6">
      <c r="A747" s="61"/>
      <c r="B747" s="27"/>
      <c r="C747" s="48"/>
      <c r="D747" s="50" t="str">
        <f>IF(uSis!$AL$1=0,IF(uSis!$AL$2=1,"choice cell B7!","keuze cel B7!"),IF(C747="","",IF(uSis!$AL$1=5,IFERROR(IF(MATCH(C747,uSis!$AP$1:$AP$7,0)&gt;0,Grades!C747),"not valid"),IF(uSis!$AL$1=4,IFERROR(IF(MATCH(C747,uSis!$AP$9:$AP$21,0)&gt;0,Grades!C747),"not valid"),IF(C747&lt;1,"",IF(uSis!$AL$1&lt;3,IFERROR(IF(AND(C747&gt;5,C747&lt;6),ROUND(C747,0),IF(uSis!$AL$1=1,ROUND(2*C747,0)/2,ROUND(C747,1))),"not valid"),IFERROR(ROUND(C747,1),"not valid")))))))</f>
        <v>choice cell B7!</v>
      </c>
      <c r="E747" s="88" t="str">
        <f t="shared" si="11"/>
        <v/>
      </c>
      <c r="F747" s="33"/>
    </row>
    <row r="748" spans="1:6">
      <c r="A748" s="61"/>
      <c r="B748" s="27"/>
      <c r="C748" s="48"/>
      <c r="D748" s="50" t="str">
        <f>IF(uSis!$AL$1=0,IF(uSis!$AL$2=1,"choice cell B7!","keuze cel B7!"),IF(C748="","",IF(uSis!$AL$1=5,IFERROR(IF(MATCH(C748,uSis!$AP$1:$AP$7,0)&gt;0,Grades!C748),"not valid"),IF(uSis!$AL$1=4,IFERROR(IF(MATCH(C748,uSis!$AP$9:$AP$21,0)&gt;0,Grades!C748),"not valid"),IF(C748&lt;1,"",IF(uSis!$AL$1&lt;3,IFERROR(IF(AND(C748&gt;5,C748&lt;6),ROUND(C748,0),IF(uSis!$AL$1=1,ROUND(2*C748,0)/2,ROUND(C748,1))),"not valid"),IFERROR(ROUND(C748,1),"not valid")))))))</f>
        <v>choice cell B7!</v>
      </c>
      <c r="E748" s="88" t="str">
        <f t="shared" si="11"/>
        <v/>
      </c>
      <c r="F748" s="33"/>
    </row>
    <row r="749" spans="1:6">
      <c r="A749" s="61"/>
      <c r="B749" s="27"/>
      <c r="C749" s="48"/>
      <c r="D749" s="50" t="str">
        <f>IF(uSis!$AL$1=0,IF(uSis!$AL$2=1,"choice cell B7!","keuze cel B7!"),IF(C749="","",IF(uSis!$AL$1=5,IFERROR(IF(MATCH(C749,uSis!$AP$1:$AP$7,0)&gt;0,Grades!C749),"not valid"),IF(uSis!$AL$1=4,IFERROR(IF(MATCH(C749,uSis!$AP$9:$AP$21,0)&gt;0,Grades!C749),"not valid"),IF(C749&lt;1,"",IF(uSis!$AL$1&lt;3,IFERROR(IF(AND(C749&gt;5,C749&lt;6),ROUND(C749,0),IF(uSis!$AL$1=1,ROUND(2*C749,0)/2,ROUND(C749,1))),"not valid"),IFERROR(ROUND(C749,1),"not valid")))))))</f>
        <v>choice cell B7!</v>
      </c>
      <c r="E749" s="88" t="str">
        <f t="shared" si="11"/>
        <v/>
      </c>
      <c r="F749" s="33"/>
    </row>
    <row r="750" spans="1:6">
      <c r="A750" s="61"/>
      <c r="B750" s="27"/>
      <c r="C750" s="48"/>
      <c r="D750" s="50" t="str">
        <f>IF(uSis!$AL$1=0,IF(uSis!$AL$2=1,"choice cell B7!","keuze cel B7!"),IF(C750="","",IF(uSis!$AL$1=5,IFERROR(IF(MATCH(C750,uSis!$AP$1:$AP$7,0)&gt;0,Grades!C750),"not valid"),IF(uSis!$AL$1=4,IFERROR(IF(MATCH(C750,uSis!$AP$9:$AP$21,0)&gt;0,Grades!C750),"not valid"),IF(C750&lt;1,"",IF(uSis!$AL$1&lt;3,IFERROR(IF(AND(C750&gt;5,C750&lt;6),ROUND(C750,0),IF(uSis!$AL$1=1,ROUND(2*C750,0)/2,ROUND(C750,1))),"not valid"),IFERROR(ROUND(C750,1),"not valid")))))))</f>
        <v>choice cell B7!</v>
      </c>
      <c r="E750" s="88" t="str">
        <f t="shared" si="11"/>
        <v/>
      </c>
      <c r="F750" s="33"/>
    </row>
    <row r="751" spans="1:6">
      <c r="A751" s="61"/>
      <c r="B751" s="27"/>
      <c r="C751" s="48"/>
      <c r="D751" s="50" t="str">
        <f>IF(uSis!$AL$1=0,IF(uSis!$AL$2=1,"choice cell B7!","keuze cel B7!"),IF(C751="","",IF(uSis!$AL$1=5,IFERROR(IF(MATCH(C751,uSis!$AP$1:$AP$7,0)&gt;0,Grades!C751),"not valid"),IF(uSis!$AL$1=4,IFERROR(IF(MATCH(C751,uSis!$AP$9:$AP$21,0)&gt;0,Grades!C751),"not valid"),IF(C751&lt;1,"",IF(uSis!$AL$1&lt;3,IFERROR(IF(AND(C751&gt;5,C751&lt;6),ROUND(C751,0),IF(uSis!$AL$1=1,ROUND(2*C751,0)/2,ROUND(C751,1))),"not valid"),IFERROR(ROUND(C751,1),"not valid")))))))</f>
        <v>choice cell B7!</v>
      </c>
      <c r="E751" s="88" t="str">
        <f t="shared" si="11"/>
        <v/>
      </c>
      <c r="F751" s="33"/>
    </row>
    <row r="752" spans="1:6">
      <c r="A752" s="61"/>
      <c r="B752" s="27"/>
      <c r="C752" s="48"/>
      <c r="D752" s="50" t="str">
        <f>IF(uSis!$AL$1=0,IF(uSis!$AL$2=1,"choice cell B7!","keuze cel B7!"),IF(C752="","",IF(uSis!$AL$1=5,IFERROR(IF(MATCH(C752,uSis!$AP$1:$AP$7,0)&gt;0,Grades!C752),"not valid"),IF(uSis!$AL$1=4,IFERROR(IF(MATCH(C752,uSis!$AP$9:$AP$21,0)&gt;0,Grades!C752),"not valid"),IF(C752&lt;1,"",IF(uSis!$AL$1&lt;3,IFERROR(IF(AND(C752&gt;5,C752&lt;6),ROUND(C752,0),IF(uSis!$AL$1=1,ROUND(2*C752,0)/2,ROUND(C752,1))),"not valid"),IFERROR(ROUND(C752,1),"not valid")))))))</f>
        <v>choice cell B7!</v>
      </c>
      <c r="E752" s="88" t="str">
        <f t="shared" si="11"/>
        <v/>
      </c>
      <c r="F752" s="33"/>
    </row>
    <row r="753" spans="1:6">
      <c r="A753" s="61"/>
      <c r="B753" s="27"/>
      <c r="C753" s="48"/>
      <c r="D753" s="50" t="str">
        <f>IF(uSis!$AL$1=0,IF(uSis!$AL$2=1,"choice cell B7!","keuze cel B7!"),IF(C753="","",IF(uSis!$AL$1=5,IFERROR(IF(MATCH(C753,uSis!$AP$1:$AP$7,0)&gt;0,Grades!C753),"not valid"),IF(uSis!$AL$1=4,IFERROR(IF(MATCH(C753,uSis!$AP$9:$AP$21,0)&gt;0,Grades!C753),"not valid"),IF(C753&lt;1,"",IF(uSis!$AL$1&lt;3,IFERROR(IF(AND(C753&gt;5,C753&lt;6),ROUND(C753,0),IF(uSis!$AL$1=1,ROUND(2*C753,0)/2,ROUND(C753,1))),"not valid"),IFERROR(ROUND(C753,1),"not valid")))))))</f>
        <v>choice cell B7!</v>
      </c>
      <c r="E753" s="88" t="str">
        <f t="shared" si="11"/>
        <v/>
      </c>
      <c r="F753" s="33"/>
    </row>
    <row r="754" spans="1:6">
      <c r="A754" s="61"/>
      <c r="B754" s="27"/>
      <c r="C754" s="48"/>
      <c r="D754" s="50" t="str">
        <f>IF(uSis!$AL$1=0,IF(uSis!$AL$2=1,"choice cell B7!","keuze cel B7!"),IF(C754="","",IF(uSis!$AL$1=5,IFERROR(IF(MATCH(C754,uSis!$AP$1:$AP$7,0)&gt;0,Grades!C754),"not valid"),IF(uSis!$AL$1=4,IFERROR(IF(MATCH(C754,uSis!$AP$9:$AP$21,0)&gt;0,Grades!C754),"not valid"),IF(C754&lt;1,"",IF(uSis!$AL$1&lt;3,IFERROR(IF(AND(C754&gt;5,C754&lt;6),ROUND(C754,0),IF(uSis!$AL$1=1,ROUND(2*C754,0)/2,ROUND(C754,1))),"not valid"),IFERROR(ROUND(C754,1),"not valid")))))))</f>
        <v>choice cell B7!</v>
      </c>
      <c r="E754" s="88" t="str">
        <f t="shared" si="11"/>
        <v/>
      </c>
      <c r="F754" s="33"/>
    </row>
    <row r="755" spans="1:6">
      <c r="A755" s="61"/>
      <c r="B755" s="27"/>
      <c r="C755" s="48"/>
      <c r="D755" s="50" t="str">
        <f>IF(uSis!$AL$1=0,IF(uSis!$AL$2=1,"choice cell B7!","keuze cel B7!"),IF(C755="","",IF(uSis!$AL$1=5,IFERROR(IF(MATCH(C755,uSis!$AP$1:$AP$7,0)&gt;0,Grades!C755),"not valid"),IF(uSis!$AL$1=4,IFERROR(IF(MATCH(C755,uSis!$AP$9:$AP$21,0)&gt;0,Grades!C755),"not valid"),IF(C755&lt;1,"",IF(uSis!$AL$1&lt;3,IFERROR(IF(AND(C755&gt;5,C755&lt;6),ROUND(C755,0),IF(uSis!$AL$1=1,ROUND(2*C755,0)/2,ROUND(C755,1))),"not valid"),IFERROR(ROUND(C755,1),"not valid")))))))</f>
        <v>choice cell B7!</v>
      </c>
      <c r="E755" s="88" t="str">
        <f t="shared" si="11"/>
        <v/>
      </c>
      <c r="F755" s="33"/>
    </row>
    <row r="756" spans="1:6">
      <c r="A756" s="61"/>
      <c r="B756" s="27"/>
      <c r="C756" s="48"/>
      <c r="D756" s="50" t="str">
        <f>IF(uSis!$AL$1=0,IF(uSis!$AL$2=1,"choice cell B7!","keuze cel B7!"),IF(C756="","",IF(uSis!$AL$1=5,IFERROR(IF(MATCH(C756,uSis!$AP$1:$AP$7,0)&gt;0,Grades!C756),"not valid"),IF(uSis!$AL$1=4,IFERROR(IF(MATCH(C756,uSis!$AP$9:$AP$21,0)&gt;0,Grades!C756),"not valid"),IF(C756&lt;1,"",IF(uSis!$AL$1&lt;3,IFERROR(IF(AND(C756&gt;5,C756&lt;6),ROUND(C756,0),IF(uSis!$AL$1=1,ROUND(2*C756,0)/2,ROUND(C756,1))),"not valid"),IFERROR(ROUND(C756,1),"not valid")))))))</f>
        <v>choice cell B7!</v>
      </c>
      <c r="E756" s="88" t="str">
        <f t="shared" si="11"/>
        <v/>
      </c>
      <c r="F756" s="33"/>
    </row>
    <row r="757" spans="1:6">
      <c r="A757" s="61"/>
      <c r="B757" s="27"/>
      <c r="C757" s="48"/>
      <c r="D757" s="50" t="str">
        <f>IF(uSis!$AL$1=0,IF(uSis!$AL$2=1,"choice cell B7!","keuze cel B7!"),IF(C757="","",IF(uSis!$AL$1=5,IFERROR(IF(MATCH(C757,uSis!$AP$1:$AP$7,0)&gt;0,Grades!C757),"not valid"),IF(uSis!$AL$1=4,IFERROR(IF(MATCH(C757,uSis!$AP$9:$AP$21,0)&gt;0,Grades!C757),"not valid"),IF(C757&lt;1,"",IF(uSis!$AL$1&lt;3,IFERROR(IF(AND(C757&gt;5,C757&lt;6),ROUND(C757,0),IF(uSis!$AL$1=1,ROUND(2*C757,0)/2,ROUND(C757,1))),"not valid"),IFERROR(ROUND(C757,1),"not valid")))))))</f>
        <v>choice cell B7!</v>
      </c>
      <c r="E757" s="88" t="str">
        <f t="shared" si="11"/>
        <v/>
      </c>
      <c r="F757" s="33"/>
    </row>
    <row r="758" spans="1:6">
      <c r="A758" s="61"/>
      <c r="B758" s="27"/>
      <c r="C758" s="48"/>
      <c r="D758" s="50" t="str">
        <f>IF(uSis!$AL$1=0,IF(uSis!$AL$2=1,"choice cell B7!","keuze cel B7!"),IF(C758="","",IF(uSis!$AL$1=5,IFERROR(IF(MATCH(C758,uSis!$AP$1:$AP$7,0)&gt;0,Grades!C758),"not valid"),IF(uSis!$AL$1=4,IFERROR(IF(MATCH(C758,uSis!$AP$9:$AP$21,0)&gt;0,Grades!C758),"not valid"),IF(C758&lt;1,"",IF(uSis!$AL$1&lt;3,IFERROR(IF(AND(C758&gt;5,C758&lt;6),ROUND(C758,0),IF(uSis!$AL$1=1,ROUND(2*C758,0)/2,ROUND(C758,1))),"not valid"),IFERROR(ROUND(C758,1),"not valid")))))))</f>
        <v>choice cell B7!</v>
      </c>
      <c r="E758" s="88" t="str">
        <f t="shared" si="11"/>
        <v/>
      </c>
      <c r="F758" s="33"/>
    </row>
    <row r="759" spans="1:6">
      <c r="A759" s="61"/>
      <c r="B759" s="27"/>
      <c r="C759" s="48"/>
      <c r="D759" s="50" t="str">
        <f>IF(uSis!$AL$1=0,IF(uSis!$AL$2=1,"choice cell B7!","keuze cel B7!"),IF(C759="","",IF(uSis!$AL$1=5,IFERROR(IF(MATCH(C759,uSis!$AP$1:$AP$7,0)&gt;0,Grades!C759),"not valid"),IF(uSis!$AL$1=4,IFERROR(IF(MATCH(C759,uSis!$AP$9:$AP$21,0)&gt;0,Grades!C759),"not valid"),IF(C759&lt;1,"",IF(uSis!$AL$1&lt;3,IFERROR(IF(AND(C759&gt;5,C759&lt;6),ROUND(C759,0),IF(uSis!$AL$1=1,ROUND(2*C759,0)/2,ROUND(C759,1))),"not valid"),IFERROR(ROUND(C759,1),"not valid")))))))</f>
        <v>choice cell B7!</v>
      </c>
      <c r="E759" s="88" t="str">
        <f t="shared" si="11"/>
        <v/>
      </c>
      <c r="F759" s="33"/>
    </row>
    <row r="760" spans="1:6">
      <c r="A760" s="61"/>
      <c r="B760" s="27"/>
      <c r="C760" s="48"/>
      <c r="D760" s="50" t="str">
        <f>IF(uSis!$AL$1=0,IF(uSis!$AL$2=1,"choice cell B7!","keuze cel B7!"),IF(C760="","",IF(uSis!$AL$1=5,IFERROR(IF(MATCH(C760,uSis!$AP$1:$AP$7,0)&gt;0,Grades!C760),"not valid"),IF(uSis!$AL$1=4,IFERROR(IF(MATCH(C760,uSis!$AP$9:$AP$21,0)&gt;0,Grades!C760),"not valid"),IF(C760&lt;1,"",IF(uSis!$AL$1&lt;3,IFERROR(IF(AND(C760&gt;5,C760&lt;6),ROUND(C760,0),IF(uSis!$AL$1=1,ROUND(2*C760,0)/2,ROUND(C760,1))),"not valid"),IFERROR(ROUND(C760,1),"not valid")))))))</f>
        <v>choice cell B7!</v>
      </c>
      <c r="E760" s="88" t="str">
        <f t="shared" si="11"/>
        <v/>
      </c>
      <c r="F760" s="33"/>
    </row>
    <row r="761" spans="1:6">
      <c r="A761" s="61"/>
      <c r="B761" s="27"/>
      <c r="C761" s="48"/>
      <c r="D761" s="50" t="str">
        <f>IF(uSis!$AL$1=0,IF(uSis!$AL$2=1,"choice cell B7!","keuze cel B7!"),IF(C761="","",IF(uSis!$AL$1=5,IFERROR(IF(MATCH(C761,uSis!$AP$1:$AP$7,0)&gt;0,Grades!C761),"not valid"),IF(uSis!$AL$1=4,IFERROR(IF(MATCH(C761,uSis!$AP$9:$AP$21,0)&gt;0,Grades!C761),"not valid"),IF(C761&lt;1,"",IF(uSis!$AL$1&lt;3,IFERROR(IF(AND(C761&gt;5,C761&lt;6),ROUND(C761,0),IF(uSis!$AL$1=1,ROUND(2*C761,0)/2,ROUND(C761,1))),"not valid"),IFERROR(ROUND(C761,1),"not valid")))))))</f>
        <v>choice cell B7!</v>
      </c>
      <c r="E761" s="88" t="str">
        <f t="shared" si="11"/>
        <v/>
      </c>
      <c r="F761" s="33"/>
    </row>
    <row r="762" spans="1:6">
      <c r="A762" s="61"/>
      <c r="B762" s="27"/>
      <c r="C762" s="48"/>
      <c r="D762" s="50" t="str">
        <f>IF(uSis!$AL$1=0,IF(uSis!$AL$2=1,"choice cell B7!","keuze cel B7!"),IF(C762="","",IF(uSis!$AL$1=5,IFERROR(IF(MATCH(C762,uSis!$AP$1:$AP$7,0)&gt;0,Grades!C762),"not valid"),IF(uSis!$AL$1=4,IFERROR(IF(MATCH(C762,uSis!$AP$9:$AP$21,0)&gt;0,Grades!C762),"not valid"),IF(C762&lt;1,"",IF(uSis!$AL$1&lt;3,IFERROR(IF(AND(C762&gt;5,C762&lt;6),ROUND(C762,0),IF(uSis!$AL$1=1,ROUND(2*C762,0)/2,ROUND(C762,1))),"not valid"),IFERROR(ROUND(C762,1),"not valid")))))))</f>
        <v>choice cell B7!</v>
      </c>
      <c r="E762" s="88" t="str">
        <f t="shared" si="11"/>
        <v/>
      </c>
      <c r="F762" s="33"/>
    </row>
    <row r="763" spans="1:6">
      <c r="A763" s="61"/>
      <c r="B763" s="27"/>
      <c r="C763" s="48"/>
      <c r="D763" s="50" t="str">
        <f>IF(uSis!$AL$1=0,IF(uSis!$AL$2=1,"choice cell B7!","keuze cel B7!"),IF(C763="","",IF(uSis!$AL$1=5,IFERROR(IF(MATCH(C763,uSis!$AP$1:$AP$7,0)&gt;0,Grades!C763),"not valid"),IF(uSis!$AL$1=4,IFERROR(IF(MATCH(C763,uSis!$AP$9:$AP$21,0)&gt;0,Grades!C763),"not valid"),IF(C763&lt;1,"",IF(uSis!$AL$1&lt;3,IFERROR(IF(AND(C763&gt;5,C763&lt;6),ROUND(C763,0),IF(uSis!$AL$1=1,ROUND(2*C763,0)/2,ROUND(C763,1))),"not valid"),IFERROR(ROUND(C763,1),"not valid")))))))</f>
        <v>choice cell B7!</v>
      </c>
      <c r="E763" s="88" t="str">
        <f t="shared" si="11"/>
        <v/>
      </c>
      <c r="F763" s="33"/>
    </row>
    <row r="764" spans="1:6">
      <c r="A764" s="61"/>
      <c r="B764" s="27"/>
      <c r="C764" s="48"/>
      <c r="D764" s="50" t="str">
        <f>IF(uSis!$AL$1=0,IF(uSis!$AL$2=1,"choice cell B7!","keuze cel B7!"),IF(C764="","",IF(uSis!$AL$1=5,IFERROR(IF(MATCH(C764,uSis!$AP$1:$AP$7,0)&gt;0,Grades!C764),"not valid"),IF(uSis!$AL$1=4,IFERROR(IF(MATCH(C764,uSis!$AP$9:$AP$21,0)&gt;0,Grades!C764),"not valid"),IF(C764&lt;1,"",IF(uSis!$AL$1&lt;3,IFERROR(IF(AND(C764&gt;5,C764&lt;6),ROUND(C764,0),IF(uSis!$AL$1=1,ROUND(2*C764,0)/2,ROUND(C764,1))),"not valid"),IFERROR(ROUND(C764,1),"not valid")))))))</f>
        <v>choice cell B7!</v>
      </c>
      <c r="E764" s="88" t="str">
        <f t="shared" si="11"/>
        <v/>
      </c>
      <c r="F764" s="33"/>
    </row>
    <row r="765" spans="1:6">
      <c r="A765" s="61"/>
      <c r="B765" s="27"/>
      <c r="C765" s="48"/>
      <c r="D765" s="50" t="str">
        <f>IF(uSis!$AL$1=0,IF(uSis!$AL$2=1,"choice cell B7!","keuze cel B7!"),IF(C765="","",IF(uSis!$AL$1=5,IFERROR(IF(MATCH(C765,uSis!$AP$1:$AP$7,0)&gt;0,Grades!C765),"not valid"),IF(uSis!$AL$1=4,IFERROR(IF(MATCH(C765,uSis!$AP$9:$AP$21,0)&gt;0,Grades!C765),"not valid"),IF(C765&lt;1,"",IF(uSis!$AL$1&lt;3,IFERROR(IF(AND(C765&gt;5,C765&lt;6),ROUND(C765,0),IF(uSis!$AL$1=1,ROUND(2*C765,0)/2,ROUND(C765,1))),"not valid"),IFERROR(ROUND(C765,1),"not valid")))))))</f>
        <v>choice cell B7!</v>
      </c>
      <c r="E765" s="88" t="str">
        <f t="shared" si="11"/>
        <v/>
      </c>
      <c r="F765" s="33"/>
    </row>
    <row r="766" spans="1:6">
      <c r="A766" s="61"/>
      <c r="B766" s="27"/>
      <c r="C766" s="48"/>
      <c r="D766" s="50" t="str">
        <f>IF(uSis!$AL$1=0,IF(uSis!$AL$2=1,"choice cell B7!","keuze cel B7!"),IF(C766="","",IF(uSis!$AL$1=5,IFERROR(IF(MATCH(C766,uSis!$AP$1:$AP$7,0)&gt;0,Grades!C766),"not valid"),IF(uSis!$AL$1=4,IFERROR(IF(MATCH(C766,uSis!$AP$9:$AP$21,0)&gt;0,Grades!C766),"not valid"),IF(C766&lt;1,"",IF(uSis!$AL$1&lt;3,IFERROR(IF(AND(C766&gt;5,C766&lt;6),ROUND(C766,0),IF(uSis!$AL$1=1,ROUND(2*C766,0)/2,ROUND(C766,1))),"not valid"),IFERROR(ROUND(C766,1),"not valid")))))))</f>
        <v>choice cell B7!</v>
      </c>
      <c r="E766" s="88" t="str">
        <f t="shared" si="11"/>
        <v/>
      </c>
      <c r="F766" s="33"/>
    </row>
    <row r="767" spans="1:6">
      <c r="A767" s="61"/>
      <c r="B767" s="27"/>
      <c r="C767" s="48"/>
      <c r="D767" s="50" t="str">
        <f>IF(uSis!$AL$1=0,IF(uSis!$AL$2=1,"choice cell B7!","keuze cel B7!"),IF(C767="","",IF(uSis!$AL$1=5,IFERROR(IF(MATCH(C767,uSis!$AP$1:$AP$7,0)&gt;0,Grades!C767),"not valid"),IF(uSis!$AL$1=4,IFERROR(IF(MATCH(C767,uSis!$AP$9:$AP$21,0)&gt;0,Grades!C767),"not valid"),IF(C767&lt;1,"",IF(uSis!$AL$1&lt;3,IFERROR(IF(AND(C767&gt;5,C767&lt;6),ROUND(C767,0),IF(uSis!$AL$1=1,ROUND(2*C767,0)/2,ROUND(C767,1))),"not valid"),IFERROR(ROUND(C767,1),"not valid")))))))</f>
        <v>choice cell B7!</v>
      </c>
      <c r="E767" s="88" t="str">
        <f t="shared" si="11"/>
        <v/>
      </c>
      <c r="F767" s="33"/>
    </row>
    <row r="768" spans="1:6">
      <c r="A768" s="61"/>
      <c r="B768" s="27"/>
      <c r="C768" s="48"/>
      <c r="D768" s="50" t="str">
        <f>IF(uSis!$AL$1=0,IF(uSis!$AL$2=1,"choice cell B7!","keuze cel B7!"),IF(C768="","",IF(uSis!$AL$1=5,IFERROR(IF(MATCH(C768,uSis!$AP$1:$AP$7,0)&gt;0,Grades!C768),"not valid"),IF(uSis!$AL$1=4,IFERROR(IF(MATCH(C768,uSis!$AP$9:$AP$21,0)&gt;0,Grades!C768),"not valid"),IF(C768&lt;1,"",IF(uSis!$AL$1&lt;3,IFERROR(IF(AND(C768&gt;5,C768&lt;6),ROUND(C768,0),IF(uSis!$AL$1=1,ROUND(2*C768,0)/2,ROUND(C768,1))),"not valid"),IFERROR(ROUND(C768,1),"not valid")))))))</f>
        <v>choice cell B7!</v>
      </c>
      <c r="E768" s="88" t="str">
        <f t="shared" si="11"/>
        <v/>
      </c>
      <c r="F768" s="33"/>
    </row>
    <row r="769" spans="1:6">
      <c r="A769" s="61"/>
      <c r="B769" s="27"/>
      <c r="C769" s="48"/>
      <c r="D769" s="50" t="str">
        <f>IF(uSis!$AL$1=0,IF(uSis!$AL$2=1,"choice cell B7!","keuze cel B7!"),IF(C769="","",IF(uSis!$AL$1=5,IFERROR(IF(MATCH(C769,uSis!$AP$1:$AP$7,0)&gt;0,Grades!C769),"not valid"),IF(uSis!$AL$1=4,IFERROR(IF(MATCH(C769,uSis!$AP$9:$AP$21,0)&gt;0,Grades!C769),"not valid"),IF(C769&lt;1,"",IF(uSis!$AL$1&lt;3,IFERROR(IF(AND(C769&gt;5,C769&lt;6),ROUND(C769,0),IF(uSis!$AL$1=1,ROUND(2*C769,0)/2,ROUND(C769,1))),"not valid"),IFERROR(ROUND(C769,1),"not valid")))))))</f>
        <v>choice cell B7!</v>
      </c>
      <c r="E769" s="88" t="str">
        <f t="shared" si="11"/>
        <v/>
      </c>
      <c r="F769" s="33"/>
    </row>
    <row r="770" spans="1:6">
      <c r="A770" s="61"/>
      <c r="B770" s="27"/>
      <c r="C770" s="48"/>
      <c r="D770" s="50" t="str">
        <f>IF(uSis!$AL$1=0,IF(uSis!$AL$2=1,"choice cell B7!","keuze cel B7!"),IF(C770="","",IF(uSis!$AL$1=5,IFERROR(IF(MATCH(C770,uSis!$AP$1:$AP$7,0)&gt;0,Grades!C770),"not valid"),IF(uSis!$AL$1=4,IFERROR(IF(MATCH(C770,uSis!$AP$9:$AP$21,0)&gt;0,Grades!C770),"not valid"),IF(C770&lt;1,"",IF(uSis!$AL$1&lt;3,IFERROR(IF(AND(C770&gt;5,C770&lt;6),ROUND(C770,0),IF(uSis!$AL$1=1,ROUND(2*C770,0)/2,ROUND(C770,1))),"not valid"),IFERROR(ROUND(C770,1),"not valid")))))))</f>
        <v>choice cell B7!</v>
      </c>
      <c r="E770" s="88" t="str">
        <f t="shared" si="11"/>
        <v/>
      </c>
      <c r="F770" s="33"/>
    </row>
    <row r="771" spans="1:6">
      <c r="A771" s="61"/>
      <c r="B771" s="27"/>
      <c r="C771" s="48"/>
      <c r="D771" s="50" t="str">
        <f>IF(uSis!$AL$1=0,IF(uSis!$AL$2=1,"choice cell B7!","keuze cel B7!"),IF(C771="","",IF(uSis!$AL$1=5,IFERROR(IF(MATCH(C771,uSis!$AP$1:$AP$7,0)&gt;0,Grades!C771),"not valid"),IF(uSis!$AL$1=4,IFERROR(IF(MATCH(C771,uSis!$AP$9:$AP$21,0)&gt;0,Grades!C771),"not valid"),IF(C771&lt;1,"",IF(uSis!$AL$1&lt;3,IFERROR(IF(AND(C771&gt;5,C771&lt;6),ROUND(C771,0),IF(uSis!$AL$1=1,ROUND(2*C771,0)/2,ROUND(C771,1))),"not valid"),IFERROR(ROUND(C771,1),"not valid")))))))</f>
        <v>choice cell B7!</v>
      </c>
      <c r="E771" s="88" t="str">
        <f t="shared" si="11"/>
        <v/>
      </c>
      <c r="F771" s="33"/>
    </row>
    <row r="772" spans="1:6">
      <c r="A772" s="61"/>
      <c r="B772" s="27"/>
      <c r="C772" s="48"/>
      <c r="D772" s="50" t="str">
        <f>IF(uSis!$AL$1=0,IF(uSis!$AL$2=1,"choice cell B7!","keuze cel B7!"),IF(C772="","",IF(uSis!$AL$1=5,IFERROR(IF(MATCH(C772,uSis!$AP$1:$AP$7,0)&gt;0,Grades!C772),"not valid"),IF(uSis!$AL$1=4,IFERROR(IF(MATCH(C772,uSis!$AP$9:$AP$21,0)&gt;0,Grades!C772),"not valid"),IF(C772&lt;1,"",IF(uSis!$AL$1&lt;3,IFERROR(IF(AND(C772&gt;5,C772&lt;6),ROUND(C772,0),IF(uSis!$AL$1=1,ROUND(2*C772,0)/2,ROUND(C772,1))),"not valid"),IFERROR(ROUND(C772,1),"not valid")))))))</f>
        <v>choice cell B7!</v>
      </c>
      <c r="E772" s="88" t="str">
        <f t="shared" si="11"/>
        <v/>
      </c>
      <c r="F772" s="33"/>
    </row>
    <row r="773" spans="1:6">
      <c r="A773" s="61"/>
      <c r="B773" s="27"/>
      <c r="C773" s="48"/>
      <c r="D773" s="50" t="str">
        <f>IF(uSis!$AL$1=0,IF(uSis!$AL$2=1,"choice cell B7!","keuze cel B7!"),IF(C773="","",IF(uSis!$AL$1=5,IFERROR(IF(MATCH(C773,uSis!$AP$1:$AP$7,0)&gt;0,Grades!C773),"not valid"),IF(uSis!$AL$1=4,IFERROR(IF(MATCH(C773,uSis!$AP$9:$AP$21,0)&gt;0,Grades!C773),"not valid"),IF(C773&lt;1,"",IF(uSis!$AL$1&lt;3,IFERROR(IF(AND(C773&gt;5,C773&lt;6),ROUND(C773,0),IF(uSis!$AL$1=1,ROUND(2*C773,0)/2,ROUND(C773,1))),"not valid"),IFERROR(ROUND(C773,1),"not valid")))))))</f>
        <v>choice cell B7!</v>
      </c>
      <c r="E773" s="88" t="str">
        <f t="shared" si="11"/>
        <v/>
      </c>
      <c r="F773" s="33"/>
    </row>
    <row r="774" spans="1:6">
      <c r="A774" s="61"/>
      <c r="B774" s="27"/>
      <c r="C774" s="48"/>
      <c r="D774" s="50" t="str">
        <f>IF(uSis!$AL$1=0,IF(uSis!$AL$2=1,"choice cell B7!","keuze cel B7!"),IF(C774="","",IF(uSis!$AL$1=5,IFERROR(IF(MATCH(C774,uSis!$AP$1:$AP$7,0)&gt;0,Grades!C774),"not valid"),IF(uSis!$AL$1=4,IFERROR(IF(MATCH(C774,uSis!$AP$9:$AP$21,0)&gt;0,Grades!C774),"not valid"),IF(C774&lt;1,"",IF(uSis!$AL$1&lt;3,IFERROR(IF(AND(C774&gt;5,C774&lt;6),ROUND(C774,0),IF(uSis!$AL$1=1,ROUND(2*C774,0)/2,ROUND(C774,1))),"not valid"),IFERROR(ROUND(C774,1),"not valid")))))))</f>
        <v>choice cell B7!</v>
      </c>
      <c r="E774" s="88" t="str">
        <f t="shared" si="11"/>
        <v/>
      </c>
      <c r="F774" s="33"/>
    </row>
    <row r="775" spans="1:6">
      <c r="A775" s="61"/>
      <c r="B775" s="27"/>
      <c r="C775" s="48"/>
      <c r="D775" s="50" t="str">
        <f>IF(uSis!$AL$1=0,IF(uSis!$AL$2=1,"choice cell B7!","keuze cel B7!"),IF(C775="","",IF(uSis!$AL$1=5,IFERROR(IF(MATCH(C775,uSis!$AP$1:$AP$7,0)&gt;0,Grades!C775),"not valid"),IF(uSis!$AL$1=4,IFERROR(IF(MATCH(C775,uSis!$AP$9:$AP$21,0)&gt;0,Grades!C775),"not valid"),IF(C775&lt;1,"",IF(uSis!$AL$1&lt;3,IFERROR(IF(AND(C775&gt;5,C775&lt;6),ROUND(C775,0),IF(uSis!$AL$1=1,ROUND(2*C775,0)/2,ROUND(C775,1))),"not valid"),IFERROR(ROUND(C775,1),"not valid")))))))</f>
        <v>choice cell B7!</v>
      </c>
      <c r="E775" s="88" t="str">
        <f t="shared" si="11"/>
        <v/>
      </c>
      <c r="F775" s="33"/>
    </row>
    <row r="776" spans="1:6">
      <c r="A776" s="61"/>
      <c r="B776" s="27"/>
      <c r="C776" s="48"/>
      <c r="D776" s="50" t="str">
        <f>IF(uSis!$AL$1=0,IF(uSis!$AL$2=1,"choice cell B7!","keuze cel B7!"),IF(C776="","",IF(uSis!$AL$1=5,IFERROR(IF(MATCH(C776,uSis!$AP$1:$AP$7,0)&gt;0,Grades!C776),"not valid"),IF(uSis!$AL$1=4,IFERROR(IF(MATCH(C776,uSis!$AP$9:$AP$21,0)&gt;0,Grades!C776),"not valid"),IF(C776&lt;1,"",IF(uSis!$AL$1&lt;3,IFERROR(IF(AND(C776&gt;5,C776&lt;6),ROUND(C776,0),IF(uSis!$AL$1=1,ROUND(2*C776,0)/2,ROUND(C776,1))),"not valid"),IFERROR(ROUND(C776,1),"not valid")))))))</f>
        <v>choice cell B7!</v>
      </c>
      <c r="E776" s="88" t="str">
        <f t="shared" si="11"/>
        <v/>
      </c>
      <c r="F776" s="33"/>
    </row>
    <row r="777" spans="1:6">
      <c r="A777" s="61"/>
      <c r="B777" s="27"/>
      <c r="C777" s="48"/>
      <c r="D777" s="50" t="str">
        <f>IF(uSis!$AL$1=0,IF(uSis!$AL$2=1,"choice cell B7!","keuze cel B7!"),IF(C777="","",IF(uSis!$AL$1=5,IFERROR(IF(MATCH(C777,uSis!$AP$1:$AP$7,0)&gt;0,Grades!C777),"not valid"),IF(uSis!$AL$1=4,IFERROR(IF(MATCH(C777,uSis!$AP$9:$AP$21,0)&gt;0,Grades!C777),"not valid"),IF(C777&lt;1,"",IF(uSis!$AL$1&lt;3,IFERROR(IF(AND(C777&gt;5,C777&lt;6),ROUND(C777,0),IF(uSis!$AL$1=1,ROUND(2*C777,0)/2,ROUND(C777,1))),"not valid"),IFERROR(ROUND(C777,1),"not valid")))))))</f>
        <v>choice cell B7!</v>
      </c>
      <c r="E777" s="88" t="str">
        <f t="shared" si="11"/>
        <v/>
      </c>
      <c r="F777" s="33"/>
    </row>
    <row r="778" spans="1:6">
      <c r="A778" s="61"/>
      <c r="B778" s="27"/>
      <c r="C778" s="48"/>
      <c r="D778" s="50" t="str">
        <f>IF(uSis!$AL$1=0,IF(uSis!$AL$2=1,"choice cell B7!","keuze cel B7!"),IF(C778="","",IF(uSis!$AL$1=5,IFERROR(IF(MATCH(C778,uSis!$AP$1:$AP$7,0)&gt;0,Grades!C778),"not valid"),IF(uSis!$AL$1=4,IFERROR(IF(MATCH(C778,uSis!$AP$9:$AP$21,0)&gt;0,Grades!C778),"not valid"),IF(C778&lt;1,"",IF(uSis!$AL$1&lt;3,IFERROR(IF(AND(C778&gt;5,C778&lt;6),ROUND(C778,0),IF(uSis!$AL$1=1,ROUND(2*C778,0)/2,ROUND(C778,1))),"not valid"),IFERROR(ROUND(C778,1),"not valid")))))))</f>
        <v>choice cell B7!</v>
      </c>
      <c r="E778" s="88" t="str">
        <f t="shared" si="11"/>
        <v/>
      </c>
      <c r="F778" s="33"/>
    </row>
    <row r="779" spans="1:6">
      <c r="A779" s="61"/>
      <c r="B779" s="27"/>
      <c r="C779" s="48"/>
      <c r="D779" s="50" t="str">
        <f>IF(uSis!$AL$1=0,IF(uSis!$AL$2=1,"choice cell B7!","keuze cel B7!"),IF(C779="","",IF(uSis!$AL$1=5,IFERROR(IF(MATCH(C779,uSis!$AP$1:$AP$7,0)&gt;0,Grades!C779),"not valid"),IF(uSis!$AL$1=4,IFERROR(IF(MATCH(C779,uSis!$AP$9:$AP$21,0)&gt;0,Grades!C779),"not valid"),IF(C779&lt;1,"",IF(uSis!$AL$1&lt;3,IFERROR(IF(AND(C779&gt;5,C779&lt;6),ROUND(C779,0),IF(uSis!$AL$1=1,ROUND(2*C779,0)/2,ROUND(C779,1))),"not valid"),IFERROR(ROUND(C779,1),"not valid")))))))</f>
        <v>choice cell B7!</v>
      </c>
      <c r="E779" s="88" t="str">
        <f t="shared" si="11"/>
        <v/>
      </c>
      <c r="F779" s="33"/>
    </row>
    <row r="780" spans="1:6">
      <c r="A780" s="61"/>
      <c r="B780" s="27"/>
      <c r="C780" s="48"/>
      <c r="D780" s="50" t="str">
        <f>IF(uSis!$AL$1=0,IF(uSis!$AL$2=1,"choice cell B7!","keuze cel B7!"),IF(C780="","",IF(uSis!$AL$1=5,IFERROR(IF(MATCH(C780,uSis!$AP$1:$AP$7,0)&gt;0,Grades!C780),"not valid"),IF(uSis!$AL$1=4,IFERROR(IF(MATCH(C780,uSis!$AP$9:$AP$21,0)&gt;0,Grades!C780),"not valid"),IF(C780&lt;1,"",IF(uSis!$AL$1&lt;3,IFERROR(IF(AND(C780&gt;5,C780&lt;6),ROUND(C780,0),IF(uSis!$AL$1=1,ROUND(2*C780,0)/2,ROUND(C780,1))),"not valid"),IFERROR(ROUND(C780,1),"not valid")))))))</f>
        <v>choice cell B7!</v>
      </c>
      <c r="E780" s="88" t="str">
        <f t="shared" si="11"/>
        <v/>
      </c>
      <c r="F780" s="33"/>
    </row>
    <row r="781" spans="1:6">
      <c r="A781" s="61"/>
      <c r="B781" s="27"/>
      <c r="C781" s="48"/>
      <c r="D781" s="50" t="str">
        <f>IF(uSis!$AL$1=0,IF(uSis!$AL$2=1,"choice cell B7!","keuze cel B7!"),IF(C781="","",IF(uSis!$AL$1=5,IFERROR(IF(MATCH(C781,uSis!$AP$1:$AP$7,0)&gt;0,Grades!C781),"not valid"),IF(uSis!$AL$1=4,IFERROR(IF(MATCH(C781,uSis!$AP$9:$AP$21,0)&gt;0,Grades!C781),"not valid"),IF(C781&lt;1,"",IF(uSis!$AL$1&lt;3,IFERROR(IF(AND(C781&gt;5,C781&lt;6),ROUND(C781,0),IF(uSis!$AL$1=1,ROUND(2*C781,0)/2,ROUND(C781,1))),"not valid"),IFERROR(ROUND(C781,1),"not valid")))))))</f>
        <v>choice cell B7!</v>
      </c>
      <c r="E781" s="88" t="str">
        <f t="shared" si="11"/>
        <v/>
      </c>
      <c r="F781" s="33"/>
    </row>
    <row r="782" spans="1:6">
      <c r="A782" s="61"/>
      <c r="B782" s="27"/>
      <c r="C782" s="48"/>
      <c r="D782" s="50" t="str">
        <f>IF(uSis!$AL$1=0,IF(uSis!$AL$2=1,"choice cell B7!","keuze cel B7!"),IF(C782="","",IF(uSis!$AL$1=5,IFERROR(IF(MATCH(C782,uSis!$AP$1:$AP$7,0)&gt;0,Grades!C782),"not valid"),IF(uSis!$AL$1=4,IFERROR(IF(MATCH(C782,uSis!$AP$9:$AP$21,0)&gt;0,Grades!C782),"not valid"),IF(C782&lt;1,"",IF(uSis!$AL$1&lt;3,IFERROR(IF(AND(C782&gt;5,C782&lt;6),ROUND(C782,0),IF(uSis!$AL$1=1,ROUND(2*C782,0)/2,ROUND(C782,1))),"not valid"),IFERROR(ROUND(C782,1),"not valid")))))))</f>
        <v>choice cell B7!</v>
      </c>
      <c r="E782" s="88" t="str">
        <f t="shared" ref="E782:E845" si="12">IF(A782="","",IF(OR(LEN(A782)&lt;&gt;7,ISNUMBER(SEARCH("s",A782))),"student number incorrect and/or remove the 's'",""))</f>
        <v/>
      </c>
      <c r="F782" s="33"/>
    </row>
    <row r="783" spans="1:6">
      <c r="A783" s="61"/>
      <c r="B783" s="27"/>
      <c r="C783" s="48"/>
      <c r="D783" s="50" t="str">
        <f>IF(uSis!$AL$1=0,IF(uSis!$AL$2=1,"choice cell B7!","keuze cel B7!"),IF(C783="","",IF(uSis!$AL$1=5,IFERROR(IF(MATCH(C783,uSis!$AP$1:$AP$7,0)&gt;0,Grades!C783),"not valid"),IF(uSis!$AL$1=4,IFERROR(IF(MATCH(C783,uSis!$AP$9:$AP$21,0)&gt;0,Grades!C783),"not valid"),IF(C783&lt;1,"",IF(uSis!$AL$1&lt;3,IFERROR(IF(AND(C783&gt;5,C783&lt;6),ROUND(C783,0),IF(uSis!$AL$1=1,ROUND(2*C783,0)/2,ROUND(C783,1))),"not valid"),IFERROR(ROUND(C783,1),"not valid")))))))</f>
        <v>choice cell B7!</v>
      </c>
      <c r="E783" s="88" t="str">
        <f t="shared" si="12"/>
        <v/>
      </c>
      <c r="F783" s="33"/>
    </row>
    <row r="784" spans="1:6">
      <c r="A784" s="61"/>
      <c r="B784" s="27"/>
      <c r="C784" s="48"/>
      <c r="D784" s="50" t="str">
        <f>IF(uSis!$AL$1=0,IF(uSis!$AL$2=1,"choice cell B7!","keuze cel B7!"),IF(C784="","",IF(uSis!$AL$1=5,IFERROR(IF(MATCH(C784,uSis!$AP$1:$AP$7,0)&gt;0,Grades!C784),"not valid"),IF(uSis!$AL$1=4,IFERROR(IF(MATCH(C784,uSis!$AP$9:$AP$21,0)&gt;0,Grades!C784),"not valid"),IF(C784&lt;1,"",IF(uSis!$AL$1&lt;3,IFERROR(IF(AND(C784&gt;5,C784&lt;6),ROUND(C784,0),IF(uSis!$AL$1=1,ROUND(2*C784,0)/2,ROUND(C784,1))),"not valid"),IFERROR(ROUND(C784,1),"not valid")))))))</f>
        <v>choice cell B7!</v>
      </c>
      <c r="E784" s="88" t="str">
        <f t="shared" si="12"/>
        <v/>
      </c>
      <c r="F784" s="33"/>
    </row>
    <row r="785" spans="1:6">
      <c r="A785" s="61"/>
      <c r="B785" s="27"/>
      <c r="C785" s="48"/>
      <c r="D785" s="50" t="str">
        <f>IF(uSis!$AL$1=0,IF(uSis!$AL$2=1,"choice cell B7!","keuze cel B7!"),IF(C785="","",IF(uSis!$AL$1=5,IFERROR(IF(MATCH(C785,uSis!$AP$1:$AP$7,0)&gt;0,Grades!C785),"not valid"),IF(uSis!$AL$1=4,IFERROR(IF(MATCH(C785,uSis!$AP$9:$AP$21,0)&gt;0,Grades!C785),"not valid"),IF(C785&lt;1,"",IF(uSis!$AL$1&lt;3,IFERROR(IF(AND(C785&gt;5,C785&lt;6),ROUND(C785,0),IF(uSis!$AL$1=1,ROUND(2*C785,0)/2,ROUND(C785,1))),"not valid"),IFERROR(ROUND(C785,1),"not valid")))))))</f>
        <v>choice cell B7!</v>
      </c>
      <c r="E785" s="88" t="str">
        <f t="shared" si="12"/>
        <v/>
      </c>
      <c r="F785" s="33"/>
    </row>
    <row r="786" spans="1:6">
      <c r="A786" s="61"/>
      <c r="B786" s="27"/>
      <c r="C786" s="48"/>
      <c r="D786" s="50" t="str">
        <f>IF(uSis!$AL$1=0,IF(uSis!$AL$2=1,"choice cell B7!","keuze cel B7!"),IF(C786="","",IF(uSis!$AL$1=5,IFERROR(IF(MATCH(C786,uSis!$AP$1:$AP$7,0)&gt;0,Grades!C786),"not valid"),IF(uSis!$AL$1=4,IFERROR(IF(MATCH(C786,uSis!$AP$9:$AP$21,0)&gt;0,Grades!C786),"not valid"),IF(C786&lt;1,"",IF(uSis!$AL$1&lt;3,IFERROR(IF(AND(C786&gt;5,C786&lt;6),ROUND(C786,0),IF(uSis!$AL$1=1,ROUND(2*C786,0)/2,ROUND(C786,1))),"not valid"),IFERROR(ROUND(C786,1),"not valid")))))))</f>
        <v>choice cell B7!</v>
      </c>
      <c r="E786" s="88" t="str">
        <f t="shared" si="12"/>
        <v/>
      </c>
      <c r="F786" s="33"/>
    </row>
    <row r="787" spans="1:6">
      <c r="A787" s="61"/>
      <c r="B787" s="27"/>
      <c r="C787" s="48"/>
      <c r="D787" s="50" t="str">
        <f>IF(uSis!$AL$1=0,IF(uSis!$AL$2=1,"choice cell B7!","keuze cel B7!"),IF(C787="","",IF(uSis!$AL$1=5,IFERROR(IF(MATCH(C787,uSis!$AP$1:$AP$7,0)&gt;0,Grades!C787),"not valid"),IF(uSis!$AL$1=4,IFERROR(IF(MATCH(C787,uSis!$AP$9:$AP$21,0)&gt;0,Grades!C787),"not valid"),IF(C787&lt;1,"",IF(uSis!$AL$1&lt;3,IFERROR(IF(AND(C787&gt;5,C787&lt;6),ROUND(C787,0),IF(uSis!$AL$1=1,ROUND(2*C787,0)/2,ROUND(C787,1))),"not valid"),IFERROR(ROUND(C787,1),"not valid")))))))</f>
        <v>choice cell B7!</v>
      </c>
      <c r="E787" s="88" t="str">
        <f t="shared" si="12"/>
        <v/>
      </c>
      <c r="F787" s="33"/>
    </row>
    <row r="788" spans="1:6">
      <c r="A788" s="61"/>
      <c r="B788" s="27"/>
      <c r="C788" s="48"/>
      <c r="D788" s="50" t="str">
        <f>IF(uSis!$AL$1=0,IF(uSis!$AL$2=1,"choice cell B7!","keuze cel B7!"),IF(C788="","",IF(uSis!$AL$1=5,IFERROR(IF(MATCH(C788,uSis!$AP$1:$AP$7,0)&gt;0,Grades!C788),"not valid"),IF(uSis!$AL$1=4,IFERROR(IF(MATCH(C788,uSis!$AP$9:$AP$21,0)&gt;0,Grades!C788),"not valid"),IF(C788&lt;1,"",IF(uSis!$AL$1&lt;3,IFERROR(IF(AND(C788&gt;5,C788&lt;6),ROUND(C788,0),IF(uSis!$AL$1=1,ROUND(2*C788,0)/2,ROUND(C788,1))),"not valid"),IFERROR(ROUND(C788,1),"not valid")))))))</f>
        <v>choice cell B7!</v>
      </c>
      <c r="E788" s="88" t="str">
        <f t="shared" si="12"/>
        <v/>
      </c>
      <c r="F788" s="33"/>
    </row>
    <row r="789" spans="1:6">
      <c r="A789" s="61"/>
      <c r="B789" s="27"/>
      <c r="C789" s="48"/>
      <c r="D789" s="50" t="str">
        <f>IF(uSis!$AL$1=0,IF(uSis!$AL$2=1,"choice cell B7!","keuze cel B7!"),IF(C789="","",IF(uSis!$AL$1=5,IFERROR(IF(MATCH(C789,uSis!$AP$1:$AP$7,0)&gt;0,Grades!C789),"not valid"),IF(uSis!$AL$1=4,IFERROR(IF(MATCH(C789,uSis!$AP$9:$AP$21,0)&gt;0,Grades!C789),"not valid"),IF(C789&lt;1,"",IF(uSis!$AL$1&lt;3,IFERROR(IF(AND(C789&gt;5,C789&lt;6),ROUND(C789,0),IF(uSis!$AL$1=1,ROUND(2*C789,0)/2,ROUND(C789,1))),"not valid"),IFERROR(ROUND(C789,1),"not valid")))))))</f>
        <v>choice cell B7!</v>
      </c>
      <c r="E789" s="88" t="str">
        <f t="shared" si="12"/>
        <v/>
      </c>
      <c r="F789" s="33"/>
    </row>
    <row r="790" spans="1:6">
      <c r="A790" s="61"/>
      <c r="B790" s="27"/>
      <c r="C790" s="48"/>
      <c r="D790" s="50" t="str">
        <f>IF(uSis!$AL$1=0,IF(uSis!$AL$2=1,"choice cell B7!","keuze cel B7!"),IF(C790="","",IF(uSis!$AL$1=5,IFERROR(IF(MATCH(C790,uSis!$AP$1:$AP$7,0)&gt;0,Grades!C790),"not valid"),IF(uSis!$AL$1=4,IFERROR(IF(MATCH(C790,uSis!$AP$9:$AP$21,0)&gt;0,Grades!C790),"not valid"),IF(C790&lt;1,"",IF(uSis!$AL$1&lt;3,IFERROR(IF(AND(C790&gt;5,C790&lt;6),ROUND(C790,0),IF(uSis!$AL$1=1,ROUND(2*C790,0)/2,ROUND(C790,1))),"not valid"),IFERROR(ROUND(C790,1),"not valid")))))))</f>
        <v>choice cell B7!</v>
      </c>
      <c r="E790" s="88" t="str">
        <f t="shared" si="12"/>
        <v/>
      </c>
      <c r="F790" s="33"/>
    </row>
    <row r="791" spans="1:6">
      <c r="A791" s="61"/>
      <c r="B791" s="27"/>
      <c r="C791" s="48"/>
      <c r="D791" s="50" t="str">
        <f>IF(uSis!$AL$1=0,IF(uSis!$AL$2=1,"choice cell B7!","keuze cel B7!"),IF(C791="","",IF(uSis!$AL$1=5,IFERROR(IF(MATCH(C791,uSis!$AP$1:$AP$7,0)&gt;0,Grades!C791),"not valid"),IF(uSis!$AL$1=4,IFERROR(IF(MATCH(C791,uSis!$AP$9:$AP$21,0)&gt;0,Grades!C791),"not valid"),IF(C791&lt;1,"",IF(uSis!$AL$1&lt;3,IFERROR(IF(AND(C791&gt;5,C791&lt;6),ROUND(C791,0),IF(uSis!$AL$1=1,ROUND(2*C791,0)/2,ROUND(C791,1))),"not valid"),IFERROR(ROUND(C791,1),"not valid")))))))</f>
        <v>choice cell B7!</v>
      </c>
      <c r="E791" s="88" t="str">
        <f t="shared" si="12"/>
        <v/>
      </c>
      <c r="F791" s="33"/>
    </row>
    <row r="792" spans="1:6">
      <c r="A792" s="61"/>
      <c r="B792" s="27"/>
      <c r="C792" s="48"/>
      <c r="D792" s="50" t="str">
        <f>IF(uSis!$AL$1=0,IF(uSis!$AL$2=1,"choice cell B7!","keuze cel B7!"),IF(C792="","",IF(uSis!$AL$1=5,IFERROR(IF(MATCH(C792,uSis!$AP$1:$AP$7,0)&gt;0,Grades!C792),"not valid"),IF(uSis!$AL$1=4,IFERROR(IF(MATCH(C792,uSis!$AP$9:$AP$21,0)&gt;0,Grades!C792),"not valid"),IF(C792&lt;1,"",IF(uSis!$AL$1&lt;3,IFERROR(IF(AND(C792&gt;5,C792&lt;6),ROUND(C792,0),IF(uSis!$AL$1=1,ROUND(2*C792,0)/2,ROUND(C792,1))),"not valid"),IFERROR(ROUND(C792,1),"not valid")))))))</f>
        <v>choice cell B7!</v>
      </c>
      <c r="E792" s="88" t="str">
        <f t="shared" si="12"/>
        <v/>
      </c>
      <c r="F792" s="33"/>
    </row>
    <row r="793" spans="1:6">
      <c r="A793" s="61"/>
      <c r="B793" s="27"/>
      <c r="C793" s="48"/>
      <c r="D793" s="50" t="str">
        <f>IF(uSis!$AL$1=0,IF(uSis!$AL$2=1,"choice cell B7!","keuze cel B7!"),IF(C793="","",IF(uSis!$AL$1=5,IFERROR(IF(MATCH(C793,uSis!$AP$1:$AP$7,0)&gt;0,Grades!C793),"not valid"),IF(uSis!$AL$1=4,IFERROR(IF(MATCH(C793,uSis!$AP$9:$AP$21,0)&gt;0,Grades!C793),"not valid"),IF(C793&lt;1,"",IF(uSis!$AL$1&lt;3,IFERROR(IF(AND(C793&gt;5,C793&lt;6),ROUND(C793,0),IF(uSis!$AL$1=1,ROUND(2*C793,0)/2,ROUND(C793,1))),"not valid"),IFERROR(ROUND(C793,1),"not valid")))))))</f>
        <v>choice cell B7!</v>
      </c>
      <c r="E793" s="88" t="str">
        <f t="shared" si="12"/>
        <v/>
      </c>
      <c r="F793" s="33"/>
    </row>
    <row r="794" spans="1:6">
      <c r="A794" s="61"/>
      <c r="B794" s="27"/>
      <c r="C794" s="48"/>
      <c r="D794" s="50" t="str">
        <f>IF(uSis!$AL$1=0,IF(uSis!$AL$2=1,"choice cell B7!","keuze cel B7!"),IF(C794="","",IF(uSis!$AL$1=5,IFERROR(IF(MATCH(C794,uSis!$AP$1:$AP$7,0)&gt;0,Grades!C794),"not valid"),IF(uSis!$AL$1=4,IFERROR(IF(MATCH(C794,uSis!$AP$9:$AP$21,0)&gt;0,Grades!C794),"not valid"),IF(C794&lt;1,"",IF(uSis!$AL$1&lt;3,IFERROR(IF(AND(C794&gt;5,C794&lt;6),ROUND(C794,0),IF(uSis!$AL$1=1,ROUND(2*C794,0)/2,ROUND(C794,1))),"not valid"),IFERROR(ROUND(C794,1),"not valid")))))))</f>
        <v>choice cell B7!</v>
      </c>
      <c r="E794" s="88" t="str">
        <f t="shared" si="12"/>
        <v/>
      </c>
      <c r="F794" s="33"/>
    </row>
    <row r="795" spans="1:6">
      <c r="A795" s="61"/>
      <c r="B795" s="27"/>
      <c r="C795" s="48"/>
      <c r="D795" s="50" t="str">
        <f>IF(uSis!$AL$1=0,IF(uSis!$AL$2=1,"choice cell B7!","keuze cel B7!"),IF(C795="","",IF(uSis!$AL$1=5,IFERROR(IF(MATCH(C795,uSis!$AP$1:$AP$7,0)&gt;0,Grades!C795),"not valid"),IF(uSis!$AL$1=4,IFERROR(IF(MATCH(C795,uSis!$AP$9:$AP$21,0)&gt;0,Grades!C795),"not valid"),IF(C795&lt;1,"",IF(uSis!$AL$1&lt;3,IFERROR(IF(AND(C795&gt;5,C795&lt;6),ROUND(C795,0),IF(uSis!$AL$1=1,ROUND(2*C795,0)/2,ROUND(C795,1))),"not valid"),IFERROR(ROUND(C795,1),"not valid")))))))</f>
        <v>choice cell B7!</v>
      </c>
      <c r="E795" s="88" t="str">
        <f t="shared" si="12"/>
        <v/>
      </c>
      <c r="F795" s="33"/>
    </row>
    <row r="796" spans="1:6">
      <c r="A796" s="61"/>
      <c r="B796" s="27"/>
      <c r="C796" s="48"/>
      <c r="D796" s="50" t="str">
        <f>IF(uSis!$AL$1=0,IF(uSis!$AL$2=1,"choice cell B7!","keuze cel B7!"),IF(C796="","",IF(uSis!$AL$1=5,IFERROR(IF(MATCH(C796,uSis!$AP$1:$AP$7,0)&gt;0,Grades!C796),"not valid"),IF(uSis!$AL$1=4,IFERROR(IF(MATCH(C796,uSis!$AP$9:$AP$21,0)&gt;0,Grades!C796),"not valid"),IF(C796&lt;1,"",IF(uSis!$AL$1&lt;3,IFERROR(IF(AND(C796&gt;5,C796&lt;6),ROUND(C796,0),IF(uSis!$AL$1=1,ROUND(2*C796,0)/2,ROUND(C796,1))),"not valid"),IFERROR(ROUND(C796,1),"not valid")))))))</f>
        <v>choice cell B7!</v>
      </c>
      <c r="E796" s="88" t="str">
        <f t="shared" si="12"/>
        <v/>
      </c>
      <c r="F796" s="33"/>
    </row>
    <row r="797" spans="1:6">
      <c r="A797" s="61"/>
      <c r="B797" s="27"/>
      <c r="C797" s="48"/>
      <c r="D797" s="50" t="str">
        <f>IF(uSis!$AL$1=0,IF(uSis!$AL$2=1,"choice cell B7!","keuze cel B7!"),IF(C797="","",IF(uSis!$AL$1=5,IFERROR(IF(MATCH(C797,uSis!$AP$1:$AP$7,0)&gt;0,Grades!C797),"not valid"),IF(uSis!$AL$1=4,IFERROR(IF(MATCH(C797,uSis!$AP$9:$AP$21,0)&gt;0,Grades!C797),"not valid"),IF(C797&lt;1,"",IF(uSis!$AL$1&lt;3,IFERROR(IF(AND(C797&gt;5,C797&lt;6),ROUND(C797,0),IF(uSis!$AL$1=1,ROUND(2*C797,0)/2,ROUND(C797,1))),"not valid"),IFERROR(ROUND(C797,1),"not valid")))))))</f>
        <v>choice cell B7!</v>
      </c>
      <c r="E797" s="88" t="str">
        <f t="shared" si="12"/>
        <v/>
      </c>
      <c r="F797" s="33"/>
    </row>
    <row r="798" spans="1:6">
      <c r="A798" s="61"/>
      <c r="B798" s="27"/>
      <c r="C798" s="48"/>
      <c r="D798" s="50" t="str">
        <f>IF(uSis!$AL$1=0,IF(uSis!$AL$2=1,"choice cell B7!","keuze cel B7!"),IF(C798="","",IF(uSis!$AL$1=5,IFERROR(IF(MATCH(C798,uSis!$AP$1:$AP$7,0)&gt;0,Grades!C798),"not valid"),IF(uSis!$AL$1=4,IFERROR(IF(MATCH(C798,uSis!$AP$9:$AP$21,0)&gt;0,Grades!C798),"not valid"),IF(C798&lt;1,"",IF(uSis!$AL$1&lt;3,IFERROR(IF(AND(C798&gt;5,C798&lt;6),ROUND(C798,0),IF(uSis!$AL$1=1,ROUND(2*C798,0)/2,ROUND(C798,1))),"not valid"),IFERROR(ROUND(C798,1),"not valid")))))))</f>
        <v>choice cell B7!</v>
      </c>
      <c r="E798" s="88" t="str">
        <f t="shared" si="12"/>
        <v/>
      </c>
      <c r="F798" s="33"/>
    </row>
    <row r="799" spans="1:6">
      <c r="A799" s="61"/>
      <c r="B799" s="27"/>
      <c r="C799" s="48"/>
      <c r="D799" s="50" t="str">
        <f>IF(uSis!$AL$1=0,IF(uSis!$AL$2=1,"choice cell B7!","keuze cel B7!"),IF(C799="","",IF(uSis!$AL$1=5,IFERROR(IF(MATCH(C799,uSis!$AP$1:$AP$7,0)&gt;0,Grades!C799),"not valid"),IF(uSis!$AL$1=4,IFERROR(IF(MATCH(C799,uSis!$AP$9:$AP$21,0)&gt;0,Grades!C799),"not valid"),IF(C799&lt;1,"",IF(uSis!$AL$1&lt;3,IFERROR(IF(AND(C799&gt;5,C799&lt;6),ROUND(C799,0),IF(uSis!$AL$1=1,ROUND(2*C799,0)/2,ROUND(C799,1))),"not valid"),IFERROR(ROUND(C799,1),"not valid")))))))</f>
        <v>choice cell B7!</v>
      </c>
      <c r="E799" s="88" t="str">
        <f t="shared" si="12"/>
        <v/>
      </c>
      <c r="F799" s="33"/>
    </row>
    <row r="800" spans="1:6">
      <c r="A800" s="61"/>
      <c r="B800" s="27"/>
      <c r="C800" s="48"/>
      <c r="D800" s="50" t="str">
        <f>IF(uSis!$AL$1=0,IF(uSis!$AL$2=1,"choice cell B7!","keuze cel B7!"),IF(C800="","",IF(uSis!$AL$1=5,IFERROR(IF(MATCH(C800,uSis!$AP$1:$AP$7,0)&gt;0,Grades!C800),"not valid"),IF(uSis!$AL$1=4,IFERROR(IF(MATCH(C800,uSis!$AP$9:$AP$21,0)&gt;0,Grades!C800),"not valid"),IF(C800&lt;1,"",IF(uSis!$AL$1&lt;3,IFERROR(IF(AND(C800&gt;5,C800&lt;6),ROUND(C800,0),IF(uSis!$AL$1=1,ROUND(2*C800,0)/2,ROUND(C800,1))),"not valid"),IFERROR(ROUND(C800,1),"not valid")))))))</f>
        <v>choice cell B7!</v>
      </c>
      <c r="E800" s="88" t="str">
        <f t="shared" si="12"/>
        <v/>
      </c>
      <c r="F800" s="33"/>
    </row>
    <row r="801" spans="1:6">
      <c r="A801" s="61"/>
      <c r="B801" s="27"/>
      <c r="C801" s="48"/>
      <c r="D801" s="50" t="str">
        <f>IF(uSis!$AL$1=0,IF(uSis!$AL$2=1,"choice cell B7!","keuze cel B7!"),IF(C801="","",IF(uSis!$AL$1=5,IFERROR(IF(MATCH(C801,uSis!$AP$1:$AP$7,0)&gt;0,Grades!C801),"not valid"),IF(uSis!$AL$1=4,IFERROR(IF(MATCH(C801,uSis!$AP$9:$AP$21,0)&gt;0,Grades!C801),"not valid"),IF(C801&lt;1,"",IF(uSis!$AL$1&lt;3,IFERROR(IF(AND(C801&gt;5,C801&lt;6),ROUND(C801,0),IF(uSis!$AL$1=1,ROUND(2*C801,0)/2,ROUND(C801,1))),"not valid"),IFERROR(ROUND(C801,1),"not valid")))))))</f>
        <v>choice cell B7!</v>
      </c>
      <c r="E801" s="88" t="str">
        <f t="shared" si="12"/>
        <v/>
      </c>
      <c r="F801" s="33"/>
    </row>
    <row r="802" spans="1:6">
      <c r="A802" s="61"/>
      <c r="B802" s="27"/>
      <c r="C802" s="48"/>
      <c r="D802" s="50" t="str">
        <f>IF(uSis!$AL$1=0,IF(uSis!$AL$2=1,"choice cell B7!","keuze cel B7!"),IF(C802="","",IF(uSis!$AL$1=5,IFERROR(IF(MATCH(C802,uSis!$AP$1:$AP$7,0)&gt;0,Grades!C802),"not valid"),IF(uSis!$AL$1=4,IFERROR(IF(MATCH(C802,uSis!$AP$9:$AP$21,0)&gt;0,Grades!C802),"not valid"),IF(C802&lt;1,"",IF(uSis!$AL$1&lt;3,IFERROR(IF(AND(C802&gt;5,C802&lt;6),ROUND(C802,0),IF(uSis!$AL$1=1,ROUND(2*C802,0)/2,ROUND(C802,1))),"not valid"),IFERROR(ROUND(C802,1),"not valid")))))))</f>
        <v>choice cell B7!</v>
      </c>
      <c r="E802" s="88" t="str">
        <f t="shared" si="12"/>
        <v/>
      </c>
      <c r="F802" s="33"/>
    </row>
    <row r="803" spans="1:6">
      <c r="A803" s="61"/>
      <c r="B803" s="27"/>
      <c r="C803" s="48"/>
      <c r="D803" s="50" t="str">
        <f>IF(uSis!$AL$1=0,IF(uSis!$AL$2=1,"choice cell B7!","keuze cel B7!"),IF(C803="","",IF(uSis!$AL$1=5,IFERROR(IF(MATCH(C803,uSis!$AP$1:$AP$7,0)&gt;0,Grades!C803),"not valid"),IF(uSis!$AL$1=4,IFERROR(IF(MATCH(C803,uSis!$AP$9:$AP$21,0)&gt;0,Grades!C803),"not valid"),IF(C803&lt;1,"",IF(uSis!$AL$1&lt;3,IFERROR(IF(AND(C803&gt;5,C803&lt;6),ROUND(C803,0),IF(uSis!$AL$1=1,ROUND(2*C803,0)/2,ROUND(C803,1))),"not valid"),IFERROR(ROUND(C803,1),"not valid")))))))</f>
        <v>choice cell B7!</v>
      </c>
      <c r="E803" s="88" t="str">
        <f t="shared" si="12"/>
        <v/>
      </c>
      <c r="F803" s="33"/>
    </row>
    <row r="804" spans="1:6">
      <c r="A804" s="61"/>
      <c r="B804" s="27"/>
      <c r="C804" s="48"/>
      <c r="D804" s="50" t="str">
        <f>IF(uSis!$AL$1=0,IF(uSis!$AL$2=1,"choice cell B7!","keuze cel B7!"),IF(C804="","",IF(uSis!$AL$1=5,IFERROR(IF(MATCH(C804,uSis!$AP$1:$AP$7,0)&gt;0,Grades!C804),"not valid"),IF(uSis!$AL$1=4,IFERROR(IF(MATCH(C804,uSis!$AP$9:$AP$21,0)&gt;0,Grades!C804),"not valid"),IF(C804&lt;1,"",IF(uSis!$AL$1&lt;3,IFERROR(IF(AND(C804&gt;5,C804&lt;6),ROUND(C804,0),IF(uSis!$AL$1=1,ROUND(2*C804,0)/2,ROUND(C804,1))),"not valid"),IFERROR(ROUND(C804,1),"not valid")))))))</f>
        <v>choice cell B7!</v>
      </c>
      <c r="E804" s="88" t="str">
        <f t="shared" si="12"/>
        <v/>
      </c>
      <c r="F804" s="33"/>
    </row>
    <row r="805" spans="1:6">
      <c r="A805" s="61"/>
      <c r="B805" s="27"/>
      <c r="C805" s="48"/>
      <c r="D805" s="50" t="str">
        <f>IF(uSis!$AL$1=0,IF(uSis!$AL$2=1,"choice cell B7!","keuze cel B7!"),IF(C805="","",IF(uSis!$AL$1=5,IFERROR(IF(MATCH(C805,uSis!$AP$1:$AP$7,0)&gt;0,Grades!C805),"not valid"),IF(uSis!$AL$1=4,IFERROR(IF(MATCH(C805,uSis!$AP$9:$AP$21,0)&gt;0,Grades!C805),"not valid"),IF(C805&lt;1,"",IF(uSis!$AL$1&lt;3,IFERROR(IF(AND(C805&gt;5,C805&lt;6),ROUND(C805,0),IF(uSis!$AL$1=1,ROUND(2*C805,0)/2,ROUND(C805,1))),"not valid"),IFERROR(ROUND(C805,1),"not valid")))))))</f>
        <v>choice cell B7!</v>
      </c>
      <c r="E805" s="88" t="str">
        <f t="shared" si="12"/>
        <v/>
      </c>
      <c r="F805" s="33"/>
    </row>
    <row r="806" spans="1:6">
      <c r="A806" s="61"/>
      <c r="B806" s="27"/>
      <c r="C806" s="48"/>
      <c r="D806" s="50" t="str">
        <f>IF(uSis!$AL$1=0,IF(uSis!$AL$2=1,"choice cell B7!","keuze cel B7!"),IF(C806="","",IF(uSis!$AL$1=5,IFERROR(IF(MATCH(C806,uSis!$AP$1:$AP$7,0)&gt;0,Grades!C806),"not valid"),IF(uSis!$AL$1=4,IFERROR(IF(MATCH(C806,uSis!$AP$9:$AP$21,0)&gt;0,Grades!C806),"not valid"),IF(C806&lt;1,"",IF(uSis!$AL$1&lt;3,IFERROR(IF(AND(C806&gt;5,C806&lt;6),ROUND(C806,0),IF(uSis!$AL$1=1,ROUND(2*C806,0)/2,ROUND(C806,1))),"not valid"),IFERROR(ROUND(C806,1),"not valid")))))))</f>
        <v>choice cell B7!</v>
      </c>
      <c r="E806" s="88" t="str">
        <f t="shared" si="12"/>
        <v/>
      </c>
      <c r="F806" s="33"/>
    </row>
    <row r="807" spans="1:6">
      <c r="A807" s="61"/>
      <c r="B807" s="27"/>
      <c r="C807" s="48"/>
      <c r="D807" s="50" t="str">
        <f>IF(uSis!$AL$1=0,IF(uSis!$AL$2=1,"choice cell B7!","keuze cel B7!"),IF(C807="","",IF(uSis!$AL$1=5,IFERROR(IF(MATCH(C807,uSis!$AP$1:$AP$7,0)&gt;0,Grades!C807),"not valid"),IF(uSis!$AL$1=4,IFERROR(IF(MATCH(C807,uSis!$AP$9:$AP$21,0)&gt;0,Grades!C807),"not valid"),IF(C807&lt;1,"",IF(uSis!$AL$1&lt;3,IFERROR(IF(AND(C807&gt;5,C807&lt;6),ROUND(C807,0),IF(uSis!$AL$1=1,ROUND(2*C807,0)/2,ROUND(C807,1))),"not valid"),IFERROR(ROUND(C807,1),"not valid")))))))</f>
        <v>choice cell B7!</v>
      </c>
      <c r="E807" s="88" t="str">
        <f t="shared" si="12"/>
        <v/>
      </c>
      <c r="F807" s="33"/>
    </row>
    <row r="808" spans="1:6">
      <c r="A808" s="61"/>
      <c r="B808" s="27"/>
      <c r="C808" s="48"/>
      <c r="D808" s="50" t="str">
        <f>IF(uSis!$AL$1=0,IF(uSis!$AL$2=1,"choice cell B7!","keuze cel B7!"),IF(C808="","",IF(uSis!$AL$1=5,IFERROR(IF(MATCH(C808,uSis!$AP$1:$AP$7,0)&gt;0,Grades!C808),"not valid"),IF(uSis!$AL$1=4,IFERROR(IF(MATCH(C808,uSis!$AP$9:$AP$21,0)&gt;0,Grades!C808),"not valid"),IF(C808&lt;1,"",IF(uSis!$AL$1&lt;3,IFERROR(IF(AND(C808&gt;5,C808&lt;6),ROUND(C808,0),IF(uSis!$AL$1=1,ROUND(2*C808,0)/2,ROUND(C808,1))),"not valid"),IFERROR(ROUND(C808,1),"not valid")))))))</f>
        <v>choice cell B7!</v>
      </c>
      <c r="E808" s="88" t="str">
        <f t="shared" si="12"/>
        <v/>
      </c>
      <c r="F808" s="33"/>
    </row>
    <row r="809" spans="1:6">
      <c r="A809" s="61"/>
      <c r="B809" s="27"/>
      <c r="C809" s="48"/>
      <c r="D809" s="50" t="str">
        <f>IF(uSis!$AL$1=0,IF(uSis!$AL$2=1,"choice cell B7!","keuze cel B7!"),IF(C809="","",IF(uSis!$AL$1=5,IFERROR(IF(MATCH(C809,uSis!$AP$1:$AP$7,0)&gt;0,Grades!C809),"not valid"),IF(uSis!$AL$1=4,IFERROR(IF(MATCH(C809,uSis!$AP$9:$AP$21,0)&gt;0,Grades!C809),"not valid"),IF(C809&lt;1,"",IF(uSis!$AL$1&lt;3,IFERROR(IF(AND(C809&gt;5,C809&lt;6),ROUND(C809,0),IF(uSis!$AL$1=1,ROUND(2*C809,0)/2,ROUND(C809,1))),"not valid"),IFERROR(ROUND(C809,1),"not valid")))))))</f>
        <v>choice cell B7!</v>
      </c>
      <c r="E809" s="88" t="str">
        <f t="shared" si="12"/>
        <v/>
      </c>
      <c r="F809" s="33"/>
    </row>
    <row r="810" spans="1:6">
      <c r="A810" s="61"/>
      <c r="B810" s="27"/>
      <c r="C810" s="48"/>
      <c r="D810" s="50" t="str">
        <f>IF(uSis!$AL$1=0,IF(uSis!$AL$2=1,"choice cell B7!","keuze cel B7!"),IF(C810="","",IF(uSis!$AL$1=5,IFERROR(IF(MATCH(C810,uSis!$AP$1:$AP$7,0)&gt;0,Grades!C810),"not valid"),IF(uSis!$AL$1=4,IFERROR(IF(MATCH(C810,uSis!$AP$9:$AP$21,0)&gt;0,Grades!C810),"not valid"),IF(C810&lt;1,"",IF(uSis!$AL$1&lt;3,IFERROR(IF(AND(C810&gt;5,C810&lt;6),ROUND(C810,0),IF(uSis!$AL$1=1,ROUND(2*C810,0)/2,ROUND(C810,1))),"not valid"),IFERROR(ROUND(C810,1),"not valid")))))))</f>
        <v>choice cell B7!</v>
      </c>
      <c r="E810" s="88" t="str">
        <f t="shared" si="12"/>
        <v/>
      </c>
      <c r="F810" s="33"/>
    </row>
    <row r="811" spans="1:6">
      <c r="A811" s="61"/>
      <c r="B811" s="27"/>
      <c r="C811" s="48"/>
      <c r="D811" s="50" t="str">
        <f>IF(uSis!$AL$1=0,IF(uSis!$AL$2=1,"choice cell B7!","keuze cel B7!"),IF(C811="","",IF(uSis!$AL$1=5,IFERROR(IF(MATCH(C811,uSis!$AP$1:$AP$7,0)&gt;0,Grades!C811),"not valid"),IF(uSis!$AL$1=4,IFERROR(IF(MATCH(C811,uSis!$AP$9:$AP$21,0)&gt;0,Grades!C811),"not valid"),IF(C811&lt;1,"",IF(uSis!$AL$1&lt;3,IFERROR(IF(AND(C811&gt;5,C811&lt;6),ROUND(C811,0),IF(uSis!$AL$1=1,ROUND(2*C811,0)/2,ROUND(C811,1))),"not valid"),IFERROR(ROUND(C811,1),"not valid")))))))</f>
        <v>choice cell B7!</v>
      </c>
      <c r="E811" s="88" t="str">
        <f t="shared" si="12"/>
        <v/>
      </c>
      <c r="F811" s="33"/>
    </row>
    <row r="812" spans="1:6">
      <c r="A812" s="61"/>
      <c r="B812" s="27"/>
      <c r="C812" s="48"/>
      <c r="D812" s="50" t="str">
        <f>IF(uSis!$AL$1=0,IF(uSis!$AL$2=1,"choice cell B7!","keuze cel B7!"),IF(C812="","",IF(uSis!$AL$1=5,IFERROR(IF(MATCH(C812,uSis!$AP$1:$AP$7,0)&gt;0,Grades!C812),"not valid"),IF(uSis!$AL$1=4,IFERROR(IF(MATCH(C812,uSis!$AP$9:$AP$21,0)&gt;0,Grades!C812),"not valid"),IF(C812&lt;1,"",IF(uSis!$AL$1&lt;3,IFERROR(IF(AND(C812&gt;5,C812&lt;6),ROUND(C812,0),IF(uSis!$AL$1=1,ROUND(2*C812,0)/2,ROUND(C812,1))),"not valid"),IFERROR(ROUND(C812,1),"not valid")))))))</f>
        <v>choice cell B7!</v>
      </c>
      <c r="E812" s="88" t="str">
        <f t="shared" si="12"/>
        <v/>
      </c>
      <c r="F812" s="33"/>
    </row>
    <row r="813" spans="1:6">
      <c r="A813" s="61"/>
      <c r="B813" s="27"/>
      <c r="C813" s="48"/>
      <c r="D813" s="50" t="str">
        <f>IF(uSis!$AL$1=0,IF(uSis!$AL$2=1,"choice cell B7!","keuze cel B7!"),IF(C813="","",IF(uSis!$AL$1=5,IFERROR(IF(MATCH(C813,uSis!$AP$1:$AP$7,0)&gt;0,Grades!C813),"not valid"),IF(uSis!$AL$1=4,IFERROR(IF(MATCH(C813,uSis!$AP$9:$AP$21,0)&gt;0,Grades!C813),"not valid"),IF(C813&lt;1,"",IF(uSis!$AL$1&lt;3,IFERROR(IF(AND(C813&gt;5,C813&lt;6),ROUND(C813,0),IF(uSis!$AL$1=1,ROUND(2*C813,0)/2,ROUND(C813,1))),"not valid"),IFERROR(ROUND(C813,1),"not valid")))))))</f>
        <v>choice cell B7!</v>
      </c>
      <c r="E813" s="88" t="str">
        <f t="shared" si="12"/>
        <v/>
      </c>
      <c r="F813" s="33"/>
    </row>
    <row r="814" spans="1:6">
      <c r="A814" s="61"/>
      <c r="B814" s="27"/>
      <c r="C814" s="48"/>
      <c r="D814" s="50" t="str">
        <f>IF(uSis!$AL$1=0,IF(uSis!$AL$2=1,"choice cell B7!","keuze cel B7!"),IF(C814="","",IF(uSis!$AL$1=5,IFERROR(IF(MATCH(C814,uSis!$AP$1:$AP$7,0)&gt;0,Grades!C814),"not valid"),IF(uSis!$AL$1=4,IFERROR(IF(MATCH(C814,uSis!$AP$9:$AP$21,0)&gt;0,Grades!C814),"not valid"),IF(C814&lt;1,"",IF(uSis!$AL$1&lt;3,IFERROR(IF(AND(C814&gt;5,C814&lt;6),ROUND(C814,0),IF(uSis!$AL$1=1,ROUND(2*C814,0)/2,ROUND(C814,1))),"not valid"),IFERROR(ROUND(C814,1),"not valid")))))))</f>
        <v>choice cell B7!</v>
      </c>
      <c r="E814" s="88" t="str">
        <f t="shared" si="12"/>
        <v/>
      </c>
      <c r="F814" s="33"/>
    </row>
    <row r="815" spans="1:6">
      <c r="A815" s="61"/>
      <c r="B815" s="27"/>
      <c r="C815" s="48"/>
      <c r="D815" s="50" t="str">
        <f>IF(uSis!$AL$1=0,IF(uSis!$AL$2=1,"choice cell B7!","keuze cel B7!"),IF(C815="","",IF(uSis!$AL$1=5,IFERROR(IF(MATCH(C815,uSis!$AP$1:$AP$7,0)&gt;0,Grades!C815),"not valid"),IF(uSis!$AL$1=4,IFERROR(IF(MATCH(C815,uSis!$AP$9:$AP$21,0)&gt;0,Grades!C815),"not valid"),IF(C815&lt;1,"",IF(uSis!$AL$1&lt;3,IFERROR(IF(AND(C815&gt;5,C815&lt;6),ROUND(C815,0),IF(uSis!$AL$1=1,ROUND(2*C815,0)/2,ROUND(C815,1))),"not valid"),IFERROR(ROUND(C815,1),"not valid")))))))</f>
        <v>choice cell B7!</v>
      </c>
      <c r="E815" s="88" t="str">
        <f t="shared" si="12"/>
        <v/>
      </c>
      <c r="F815" s="33"/>
    </row>
    <row r="816" spans="1:6">
      <c r="A816" s="61"/>
      <c r="B816" s="27"/>
      <c r="C816" s="48"/>
      <c r="D816" s="50" t="str">
        <f>IF(uSis!$AL$1=0,IF(uSis!$AL$2=1,"choice cell B7!","keuze cel B7!"),IF(C816="","",IF(uSis!$AL$1=5,IFERROR(IF(MATCH(C816,uSis!$AP$1:$AP$7,0)&gt;0,Grades!C816),"not valid"),IF(uSis!$AL$1=4,IFERROR(IF(MATCH(C816,uSis!$AP$9:$AP$21,0)&gt;0,Grades!C816),"not valid"),IF(C816&lt;1,"",IF(uSis!$AL$1&lt;3,IFERROR(IF(AND(C816&gt;5,C816&lt;6),ROUND(C816,0),IF(uSis!$AL$1=1,ROUND(2*C816,0)/2,ROUND(C816,1))),"not valid"),IFERROR(ROUND(C816,1),"not valid")))))))</f>
        <v>choice cell B7!</v>
      </c>
      <c r="E816" s="88" t="str">
        <f t="shared" si="12"/>
        <v/>
      </c>
      <c r="F816" s="33"/>
    </row>
    <row r="817" spans="1:6">
      <c r="A817" s="61"/>
      <c r="B817" s="27"/>
      <c r="C817" s="48"/>
      <c r="D817" s="50" t="str">
        <f>IF(uSis!$AL$1=0,IF(uSis!$AL$2=1,"choice cell B7!","keuze cel B7!"),IF(C817="","",IF(uSis!$AL$1=5,IFERROR(IF(MATCH(C817,uSis!$AP$1:$AP$7,0)&gt;0,Grades!C817),"not valid"),IF(uSis!$AL$1=4,IFERROR(IF(MATCH(C817,uSis!$AP$9:$AP$21,0)&gt;0,Grades!C817),"not valid"),IF(C817&lt;1,"",IF(uSis!$AL$1&lt;3,IFERROR(IF(AND(C817&gt;5,C817&lt;6),ROUND(C817,0),IF(uSis!$AL$1=1,ROUND(2*C817,0)/2,ROUND(C817,1))),"not valid"),IFERROR(ROUND(C817,1),"not valid")))))))</f>
        <v>choice cell B7!</v>
      </c>
      <c r="E817" s="88" t="str">
        <f t="shared" si="12"/>
        <v/>
      </c>
      <c r="F817" s="33"/>
    </row>
    <row r="818" spans="1:6">
      <c r="A818" s="61"/>
      <c r="B818" s="27"/>
      <c r="C818" s="48"/>
      <c r="D818" s="50" t="str">
        <f>IF(uSis!$AL$1=0,IF(uSis!$AL$2=1,"choice cell B7!","keuze cel B7!"),IF(C818="","",IF(uSis!$AL$1=5,IFERROR(IF(MATCH(C818,uSis!$AP$1:$AP$7,0)&gt;0,Grades!C818),"not valid"),IF(uSis!$AL$1=4,IFERROR(IF(MATCH(C818,uSis!$AP$9:$AP$21,0)&gt;0,Grades!C818),"not valid"),IF(C818&lt;1,"",IF(uSis!$AL$1&lt;3,IFERROR(IF(AND(C818&gt;5,C818&lt;6),ROUND(C818,0),IF(uSis!$AL$1=1,ROUND(2*C818,0)/2,ROUND(C818,1))),"not valid"),IFERROR(ROUND(C818,1),"not valid")))))))</f>
        <v>choice cell B7!</v>
      </c>
      <c r="E818" s="88" t="str">
        <f t="shared" si="12"/>
        <v/>
      </c>
      <c r="F818" s="33"/>
    </row>
    <row r="819" spans="1:6">
      <c r="A819" s="61"/>
      <c r="B819" s="27"/>
      <c r="C819" s="48"/>
      <c r="D819" s="50" t="str">
        <f>IF(uSis!$AL$1=0,IF(uSis!$AL$2=1,"choice cell B7!","keuze cel B7!"),IF(C819="","",IF(uSis!$AL$1=5,IFERROR(IF(MATCH(C819,uSis!$AP$1:$AP$7,0)&gt;0,Grades!C819),"not valid"),IF(uSis!$AL$1=4,IFERROR(IF(MATCH(C819,uSis!$AP$9:$AP$21,0)&gt;0,Grades!C819),"not valid"),IF(C819&lt;1,"",IF(uSis!$AL$1&lt;3,IFERROR(IF(AND(C819&gt;5,C819&lt;6),ROUND(C819,0),IF(uSis!$AL$1=1,ROUND(2*C819,0)/2,ROUND(C819,1))),"not valid"),IFERROR(ROUND(C819,1),"not valid")))))))</f>
        <v>choice cell B7!</v>
      </c>
      <c r="E819" s="88" t="str">
        <f t="shared" si="12"/>
        <v/>
      </c>
      <c r="F819" s="33"/>
    </row>
    <row r="820" spans="1:6">
      <c r="A820" s="61"/>
      <c r="B820" s="27"/>
      <c r="C820" s="48"/>
      <c r="D820" s="50" t="str">
        <f>IF(uSis!$AL$1=0,IF(uSis!$AL$2=1,"choice cell B7!","keuze cel B7!"),IF(C820="","",IF(uSis!$AL$1=5,IFERROR(IF(MATCH(C820,uSis!$AP$1:$AP$7,0)&gt;0,Grades!C820),"not valid"),IF(uSis!$AL$1=4,IFERROR(IF(MATCH(C820,uSis!$AP$9:$AP$21,0)&gt;0,Grades!C820),"not valid"),IF(C820&lt;1,"",IF(uSis!$AL$1&lt;3,IFERROR(IF(AND(C820&gt;5,C820&lt;6),ROUND(C820,0),IF(uSis!$AL$1=1,ROUND(2*C820,0)/2,ROUND(C820,1))),"not valid"),IFERROR(ROUND(C820,1),"not valid")))))))</f>
        <v>choice cell B7!</v>
      </c>
      <c r="E820" s="88" t="str">
        <f t="shared" si="12"/>
        <v/>
      </c>
      <c r="F820" s="33"/>
    </row>
    <row r="821" spans="1:6">
      <c r="A821" s="61"/>
      <c r="B821" s="27"/>
      <c r="C821" s="48"/>
      <c r="D821" s="50" t="str">
        <f>IF(uSis!$AL$1=0,IF(uSis!$AL$2=1,"choice cell B7!","keuze cel B7!"),IF(C821="","",IF(uSis!$AL$1=5,IFERROR(IF(MATCH(C821,uSis!$AP$1:$AP$7,0)&gt;0,Grades!C821),"not valid"),IF(uSis!$AL$1=4,IFERROR(IF(MATCH(C821,uSis!$AP$9:$AP$21,0)&gt;0,Grades!C821),"not valid"),IF(C821&lt;1,"",IF(uSis!$AL$1&lt;3,IFERROR(IF(AND(C821&gt;5,C821&lt;6),ROUND(C821,0),IF(uSis!$AL$1=1,ROUND(2*C821,0)/2,ROUND(C821,1))),"not valid"),IFERROR(ROUND(C821,1),"not valid")))))))</f>
        <v>choice cell B7!</v>
      </c>
      <c r="E821" s="88" t="str">
        <f t="shared" si="12"/>
        <v/>
      </c>
      <c r="F821" s="33"/>
    </row>
    <row r="822" spans="1:6">
      <c r="A822" s="61"/>
      <c r="B822" s="27"/>
      <c r="C822" s="48"/>
      <c r="D822" s="50" t="str">
        <f>IF(uSis!$AL$1=0,IF(uSis!$AL$2=1,"choice cell B7!","keuze cel B7!"),IF(C822="","",IF(uSis!$AL$1=5,IFERROR(IF(MATCH(C822,uSis!$AP$1:$AP$7,0)&gt;0,Grades!C822),"not valid"),IF(uSis!$AL$1=4,IFERROR(IF(MATCH(C822,uSis!$AP$9:$AP$21,0)&gt;0,Grades!C822),"not valid"),IF(C822&lt;1,"",IF(uSis!$AL$1&lt;3,IFERROR(IF(AND(C822&gt;5,C822&lt;6),ROUND(C822,0),IF(uSis!$AL$1=1,ROUND(2*C822,0)/2,ROUND(C822,1))),"not valid"),IFERROR(ROUND(C822,1),"not valid")))))))</f>
        <v>choice cell B7!</v>
      </c>
      <c r="E822" s="88" t="str">
        <f t="shared" si="12"/>
        <v/>
      </c>
      <c r="F822" s="33"/>
    </row>
    <row r="823" spans="1:6">
      <c r="A823" s="61"/>
      <c r="B823" s="27"/>
      <c r="C823" s="48"/>
      <c r="D823" s="50" t="str">
        <f>IF(uSis!$AL$1=0,IF(uSis!$AL$2=1,"choice cell B7!","keuze cel B7!"),IF(C823="","",IF(uSis!$AL$1=5,IFERROR(IF(MATCH(C823,uSis!$AP$1:$AP$7,0)&gt;0,Grades!C823),"not valid"),IF(uSis!$AL$1=4,IFERROR(IF(MATCH(C823,uSis!$AP$9:$AP$21,0)&gt;0,Grades!C823),"not valid"),IF(C823&lt;1,"",IF(uSis!$AL$1&lt;3,IFERROR(IF(AND(C823&gt;5,C823&lt;6),ROUND(C823,0),IF(uSis!$AL$1=1,ROUND(2*C823,0)/2,ROUND(C823,1))),"not valid"),IFERROR(ROUND(C823,1),"not valid")))))))</f>
        <v>choice cell B7!</v>
      </c>
      <c r="E823" s="88" t="str">
        <f t="shared" si="12"/>
        <v/>
      </c>
      <c r="F823" s="33"/>
    </row>
    <row r="824" spans="1:6">
      <c r="A824" s="61"/>
      <c r="B824" s="27"/>
      <c r="C824" s="48"/>
      <c r="D824" s="50" t="str">
        <f>IF(uSis!$AL$1=0,IF(uSis!$AL$2=1,"choice cell B7!","keuze cel B7!"),IF(C824="","",IF(uSis!$AL$1=5,IFERROR(IF(MATCH(C824,uSis!$AP$1:$AP$7,0)&gt;0,Grades!C824),"not valid"),IF(uSis!$AL$1=4,IFERROR(IF(MATCH(C824,uSis!$AP$9:$AP$21,0)&gt;0,Grades!C824),"not valid"),IF(C824&lt;1,"",IF(uSis!$AL$1&lt;3,IFERROR(IF(AND(C824&gt;5,C824&lt;6),ROUND(C824,0),IF(uSis!$AL$1=1,ROUND(2*C824,0)/2,ROUND(C824,1))),"not valid"),IFERROR(ROUND(C824,1),"not valid")))))))</f>
        <v>choice cell B7!</v>
      </c>
      <c r="E824" s="88" t="str">
        <f t="shared" si="12"/>
        <v/>
      </c>
      <c r="F824" s="33"/>
    </row>
    <row r="825" spans="1:6">
      <c r="A825" s="61"/>
      <c r="B825" s="27"/>
      <c r="C825" s="48"/>
      <c r="D825" s="50" t="str">
        <f>IF(uSis!$AL$1=0,IF(uSis!$AL$2=1,"choice cell B7!","keuze cel B7!"),IF(C825="","",IF(uSis!$AL$1=5,IFERROR(IF(MATCH(C825,uSis!$AP$1:$AP$7,0)&gt;0,Grades!C825),"not valid"),IF(uSis!$AL$1=4,IFERROR(IF(MATCH(C825,uSis!$AP$9:$AP$21,0)&gt;0,Grades!C825),"not valid"),IF(C825&lt;1,"",IF(uSis!$AL$1&lt;3,IFERROR(IF(AND(C825&gt;5,C825&lt;6),ROUND(C825,0),IF(uSis!$AL$1=1,ROUND(2*C825,0)/2,ROUND(C825,1))),"not valid"),IFERROR(ROUND(C825,1),"not valid")))))))</f>
        <v>choice cell B7!</v>
      </c>
      <c r="E825" s="88" t="str">
        <f t="shared" si="12"/>
        <v/>
      </c>
      <c r="F825" s="33"/>
    </row>
    <row r="826" spans="1:6">
      <c r="A826" s="61"/>
      <c r="B826" s="27"/>
      <c r="C826" s="48"/>
      <c r="D826" s="50" t="str">
        <f>IF(uSis!$AL$1=0,IF(uSis!$AL$2=1,"choice cell B7!","keuze cel B7!"),IF(C826="","",IF(uSis!$AL$1=5,IFERROR(IF(MATCH(C826,uSis!$AP$1:$AP$7,0)&gt;0,Grades!C826),"not valid"),IF(uSis!$AL$1=4,IFERROR(IF(MATCH(C826,uSis!$AP$9:$AP$21,0)&gt;0,Grades!C826),"not valid"),IF(C826&lt;1,"",IF(uSis!$AL$1&lt;3,IFERROR(IF(AND(C826&gt;5,C826&lt;6),ROUND(C826,0),IF(uSis!$AL$1=1,ROUND(2*C826,0)/2,ROUND(C826,1))),"not valid"),IFERROR(ROUND(C826,1),"not valid")))))))</f>
        <v>choice cell B7!</v>
      </c>
      <c r="E826" s="88" t="str">
        <f t="shared" si="12"/>
        <v/>
      </c>
      <c r="F826" s="33"/>
    </row>
    <row r="827" spans="1:6">
      <c r="A827" s="61"/>
      <c r="B827" s="27"/>
      <c r="C827" s="48"/>
      <c r="D827" s="50" t="str">
        <f>IF(uSis!$AL$1=0,IF(uSis!$AL$2=1,"choice cell B7!","keuze cel B7!"),IF(C827="","",IF(uSis!$AL$1=5,IFERROR(IF(MATCH(C827,uSis!$AP$1:$AP$7,0)&gt;0,Grades!C827),"not valid"),IF(uSis!$AL$1=4,IFERROR(IF(MATCH(C827,uSis!$AP$9:$AP$21,0)&gt;0,Grades!C827),"not valid"),IF(C827&lt;1,"",IF(uSis!$AL$1&lt;3,IFERROR(IF(AND(C827&gt;5,C827&lt;6),ROUND(C827,0),IF(uSis!$AL$1=1,ROUND(2*C827,0)/2,ROUND(C827,1))),"not valid"),IFERROR(ROUND(C827,1),"not valid")))))))</f>
        <v>choice cell B7!</v>
      </c>
      <c r="E827" s="88" t="str">
        <f t="shared" si="12"/>
        <v/>
      </c>
      <c r="F827" s="33"/>
    </row>
    <row r="828" spans="1:6">
      <c r="A828" s="61"/>
      <c r="B828" s="27"/>
      <c r="C828" s="48"/>
      <c r="D828" s="50" t="str">
        <f>IF(uSis!$AL$1=0,IF(uSis!$AL$2=1,"choice cell B7!","keuze cel B7!"),IF(C828="","",IF(uSis!$AL$1=5,IFERROR(IF(MATCH(C828,uSis!$AP$1:$AP$7,0)&gt;0,Grades!C828),"not valid"),IF(uSis!$AL$1=4,IFERROR(IF(MATCH(C828,uSis!$AP$9:$AP$21,0)&gt;0,Grades!C828),"not valid"),IF(C828&lt;1,"",IF(uSis!$AL$1&lt;3,IFERROR(IF(AND(C828&gt;5,C828&lt;6),ROUND(C828,0),IF(uSis!$AL$1=1,ROUND(2*C828,0)/2,ROUND(C828,1))),"not valid"),IFERROR(ROUND(C828,1),"not valid")))))))</f>
        <v>choice cell B7!</v>
      </c>
      <c r="E828" s="88" t="str">
        <f t="shared" si="12"/>
        <v/>
      </c>
      <c r="F828" s="33"/>
    </row>
    <row r="829" spans="1:6">
      <c r="A829" s="61"/>
      <c r="B829" s="27"/>
      <c r="C829" s="48"/>
      <c r="D829" s="50" t="str">
        <f>IF(uSis!$AL$1=0,IF(uSis!$AL$2=1,"choice cell B7!","keuze cel B7!"),IF(C829="","",IF(uSis!$AL$1=5,IFERROR(IF(MATCH(C829,uSis!$AP$1:$AP$7,0)&gt;0,Grades!C829),"not valid"),IF(uSis!$AL$1=4,IFERROR(IF(MATCH(C829,uSis!$AP$9:$AP$21,0)&gt;0,Grades!C829),"not valid"),IF(C829&lt;1,"",IF(uSis!$AL$1&lt;3,IFERROR(IF(AND(C829&gt;5,C829&lt;6),ROUND(C829,0),IF(uSis!$AL$1=1,ROUND(2*C829,0)/2,ROUND(C829,1))),"not valid"),IFERROR(ROUND(C829,1),"not valid")))))))</f>
        <v>choice cell B7!</v>
      </c>
      <c r="E829" s="88" t="str">
        <f t="shared" si="12"/>
        <v/>
      </c>
      <c r="F829" s="33"/>
    </row>
    <row r="830" spans="1:6">
      <c r="A830" s="61"/>
      <c r="B830" s="27"/>
      <c r="C830" s="48"/>
      <c r="D830" s="50" t="str">
        <f>IF(uSis!$AL$1=0,IF(uSis!$AL$2=1,"choice cell B7!","keuze cel B7!"),IF(C830="","",IF(uSis!$AL$1=5,IFERROR(IF(MATCH(C830,uSis!$AP$1:$AP$7,0)&gt;0,Grades!C830),"not valid"),IF(uSis!$AL$1=4,IFERROR(IF(MATCH(C830,uSis!$AP$9:$AP$21,0)&gt;0,Grades!C830),"not valid"),IF(C830&lt;1,"",IF(uSis!$AL$1&lt;3,IFERROR(IF(AND(C830&gt;5,C830&lt;6),ROUND(C830,0),IF(uSis!$AL$1=1,ROUND(2*C830,0)/2,ROUND(C830,1))),"not valid"),IFERROR(ROUND(C830,1),"not valid")))))))</f>
        <v>choice cell B7!</v>
      </c>
      <c r="E830" s="88" t="str">
        <f t="shared" si="12"/>
        <v/>
      </c>
      <c r="F830" s="33"/>
    </row>
    <row r="831" spans="1:6">
      <c r="A831" s="61"/>
      <c r="B831" s="27"/>
      <c r="C831" s="48"/>
      <c r="D831" s="50" t="str">
        <f>IF(uSis!$AL$1=0,IF(uSis!$AL$2=1,"choice cell B7!","keuze cel B7!"),IF(C831="","",IF(uSis!$AL$1=5,IFERROR(IF(MATCH(C831,uSis!$AP$1:$AP$7,0)&gt;0,Grades!C831),"not valid"),IF(uSis!$AL$1=4,IFERROR(IF(MATCH(C831,uSis!$AP$9:$AP$21,0)&gt;0,Grades!C831),"not valid"),IF(C831&lt;1,"",IF(uSis!$AL$1&lt;3,IFERROR(IF(AND(C831&gt;5,C831&lt;6),ROUND(C831,0),IF(uSis!$AL$1=1,ROUND(2*C831,0)/2,ROUND(C831,1))),"not valid"),IFERROR(ROUND(C831,1),"not valid")))))))</f>
        <v>choice cell B7!</v>
      </c>
      <c r="E831" s="88" t="str">
        <f t="shared" si="12"/>
        <v/>
      </c>
      <c r="F831" s="33"/>
    </row>
    <row r="832" spans="1:6">
      <c r="A832" s="61"/>
      <c r="B832" s="27"/>
      <c r="C832" s="48"/>
      <c r="D832" s="50" t="str">
        <f>IF(uSis!$AL$1=0,IF(uSis!$AL$2=1,"choice cell B7!","keuze cel B7!"),IF(C832="","",IF(uSis!$AL$1=5,IFERROR(IF(MATCH(C832,uSis!$AP$1:$AP$7,0)&gt;0,Grades!C832),"not valid"),IF(uSis!$AL$1=4,IFERROR(IF(MATCH(C832,uSis!$AP$9:$AP$21,0)&gt;0,Grades!C832),"not valid"),IF(C832&lt;1,"",IF(uSis!$AL$1&lt;3,IFERROR(IF(AND(C832&gt;5,C832&lt;6),ROUND(C832,0),IF(uSis!$AL$1=1,ROUND(2*C832,0)/2,ROUND(C832,1))),"not valid"),IFERROR(ROUND(C832,1),"not valid")))))))</f>
        <v>choice cell B7!</v>
      </c>
      <c r="E832" s="88" t="str">
        <f t="shared" si="12"/>
        <v/>
      </c>
      <c r="F832" s="33"/>
    </row>
    <row r="833" spans="1:6">
      <c r="A833" s="61"/>
      <c r="B833" s="27"/>
      <c r="C833" s="48"/>
      <c r="D833" s="50" t="str">
        <f>IF(uSis!$AL$1=0,IF(uSis!$AL$2=1,"choice cell B7!","keuze cel B7!"),IF(C833="","",IF(uSis!$AL$1=5,IFERROR(IF(MATCH(C833,uSis!$AP$1:$AP$7,0)&gt;0,Grades!C833),"not valid"),IF(uSis!$AL$1=4,IFERROR(IF(MATCH(C833,uSis!$AP$9:$AP$21,0)&gt;0,Grades!C833),"not valid"),IF(C833&lt;1,"",IF(uSis!$AL$1&lt;3,IFERROR(IF(AND(C833&gt;5,C833&lt;6),ROUND(C833,0),IF(uSis!$AL$1=1,ROUND(2*C833,0)/2,ROUND(C833,1))),"not valid"),IFERROR(ROUND(C833,1),"not valid")))))))</f>
        <v>choice cell B7!</v>
      </c>
      <c r="E833" s="88" t="str">
        <f t="shared" si="12"/>
        <v/>
      </c>
      <c r="F833" s="33"/>
    </row>
    <row r="834" spans="1:6">
      <c r="A834" s="61"/>
      <c r="B834" s="27"/>
      <c r="C834" s="48"/>
      <c r="D834" s="50" t="str">
        <f>IF(uSis!$AL$1=0,IF(uSis!$AL$2=1,"choice cell B7!","keuze cel B7!"),IF(C834="","",IF(uSis!$AL$1=5,IFERROR(IF(MATCH(C834,uSis!$AP$1:$AP$7,0)&gt;0,Grades!C834),"not valid"),IF(uSis!$AL$1=4,IFERROR(IF(MATCH(C834,uSis!$AP$9:$AP$21,0)&gt;0,Grades!C834),"not valid"),IF(C834&lt;1,"",IF(uSis!$AL$1&lt;3,IFERROR(IF(AND(C834&gt;5,C834&lt;6),ROUND(C834,0),IF(uSis!$AL$1=1,ROUND(2*C834,0)/2,ROUND(C834,1))),"not valid"),IFERROR(ROUND(C834,1),"not valid")))))))</f>
        <v>choice cell B7!</v>
      </c>
      <c r="E834" s="88" t="str">
        <f t="shared" si="12"/>
        <v/>
      </c>
      <c r="F834" s="33"/>
    </row>
    <row r="835" spans="1:6">
      <c r="A835" s="61"/>
      <c r="B835" s="27"/>
      <c r="C835" s="48"/>
      <c r="D835" s="50" t="str">
        <f>IF(uSis!$AL$1=0,IF(uSis!$AL$2=1,"choice cell B7!","keuze cel B7!"),IF(C835="","",IF(uSis!$AL$1=5,IFERROR(IF(MATCH(C835,uSis!$AP$1:$AP$7,0)&gt;0,Grades!C835),"not valid"),IF(uSis!$AL$1=4,IFERROR(IF(MATCH(C835,uSis!$AP$9:$AP$21,0)&gt;0,Grades!C835),"not valid"),IF(C835&lt;1,"",IF(uSis!$AL$1&lt;3,IFERROR(IF(AND(C835&gt;5,C835&lt;6),ROUND(C835,0),IF(uSis!$AL$1=1,ROUND(2*C835,0)/2,ROUND(C835,1))),"not valid"),IFERROR(ROUND(C835,1),"not valid")))))))</f>
        <v>choice cell B7!</v>
      </c>
      <c r="E835" s="88" t="str">
        <f t="shared" si="12"/>
        <v/>
      </c>
      <c r="F835" s="33"/>
    </row>
    <row r="836" spans="1:6">
      <c r="A836" s="61"/>
      <c r="B836" s="27"/>
      <c r="C836" s="48"/>
      <c r="D836" s="50" t="str">
        <f>IF(uSis!$AL$1=0,IF(uSis!$AL$2=1,"choice cell B7!","keuze cel B7!"),IF(C836="","",IF(uSis!$AL$1=5,IFERROR(IF(MATCH(C836,uSis!$AP$1:$AP$7,0)&gt;0,Grades!C836),"not valid"),IF(uSis!$AL$1=4,IFERROR(IF(MATCH(C836,uSis!$AP$9:$AP$21,0)&gt;0,Grades!C836),"not valid"),IF(C836&lt;1,"",IF(uSis!$AL$1&lt;3,IFERROR(IF(AND(C836&gt;5,C836&lt;6),ROUND(C836,0),IF(uSis!$AL$1=1,ROUND(2*C836,0)/2,ROUND(C836,1))),"not valid"),IFERROR(ROUND(C836,1),"not valid")))))))</f>
        <v>choice cell B7!</v>
      </c>
      <c r="E836" s="88" t="str">
        <f t="shared" si="12"/>
        <v/>
      </c>
      <c r="F836" s="33"/>
    </row>
    <row r="837" spans="1:6">
      <c r="A837" s="61"/>
      <c r="B837" s="27"/>
      <c r="C837" s="48"/>
      <c r="D837" s="50" t="str">
        <f>IF(uSis!$AL$1=0,IF(uSis!$AL$2=1,"choice cell B7!","keuze cel B7!"),IF(C837="","",IF(uSis!$AL$1=5,IFERROR(IF(MATCH(C837,uSis!$AP$1:$AP$7,0)&gt;0,Grades!C837),"not valid"),IF(uSis!$AL$1=4,IFERROR(IF(MATCH(C837,uSis!$AP$9:$AP$21,0)&gt;0,Grades!C837),"not valid"),IF(C837&lt;1,"",IF(uSis!$AL$1&lt;3,IFERROR(IF(AND(C837&gt;5,C837&lt;6),ROUND(C837,0),IF(uSis!$AL$1=1,ROUND(2*C837,0)/2,ROUND(C837,1))),"not valid"),IFERROR(ROUND(C837,1),"not valid")))))))</f>
        <v>choice cell B7!</v>
      </c>
      <c r="E837" s="88" t="str">
        <f t="shared" si="12"/>
        <v/>
      </c>
      <c r="F837" s="33"/>
    </row>
    <row r="838" spans="1:6">
      <c r="A838" s="61"/>
      <c r="B838" s="27"/>
      <c r="C838" s="48"/>
      <c r="D838" s="50" t="str">
        <f>IF(uSis!$AL$1=0,IF(uSis!$AL$2=1,"choice cell B7!","keuze cel B7!"),IF(C838="","",IF(uSis!$AL$1=5,IFERROR(IF(MATCH(C838,uSis!$AP$1:$AP$7,0)&gt;0,Grades!C838),"not valid"),IF(uSis!$AL$1=4,IFERROR(IF(MATCH(C838,uSis!$AP$9:$AP$21,0)&gt;0,Grades!C838),"not valid"),IF(C838&lt;1,"",IF(uSis!$AL$1&lt;3,IFERROR(IF(AND(C838&gt;5,C838&lt;6),ROUND(C838,0),IF(uSis!$AL$1=1,ROUND(2*C838,0)/2,ROUND(C838,1))),"not valid"),IFERROR(ROUND(C838,1),"not valid")))))))</f>
        <v>choice cell B7!</v>
      </c>
      <c r="E838" s="88" t="str">
        <f t="shared" si="12"/>
        <v/>
      </c>
      <c r="F838" s="33"/>
    </row>
    <row r="839" spans="1:6">
      <c r="A839" s="61"/>
      <c r="B839" s="27"/>
      <c r="C839" s="48"/>
      <c r="D839" s="50" t="str">
        <f>IF(uSis!$AL$1=0,IF(uSis!$AL$2=1,"choice cell B7!","keuze cel B7!"),IF(C839="","",IF(uSis!$AL$1=5,IFERROR(IF(MATCH(C839,uSis!$AP$1:$AP$7,0)&gt;0,Grades!C839),"not valid"),IF(uSis!$AL$1=4,IFERROR(IF(MATCH(C839,uSis!$AP$9:$AP$21,0)&gt;0,Grades!C839),"not valid"),IF(C839&lt;1,"",IF(uSis!$AL$1&lt;3,IFERROR(IF(AND(C839&gt;5,C839&lt;6),ROUND(C839,0),IF(uSis!$AL$1=1,ROUND(2*C839,0)/2,ROUND(C839,1))),"not valid"),IFERROR(ROUND(C839,1),"not valid")))))))</f>
        <v>choice cell B7!</v>
      </c>
      <c r="E839" s="88" t="str">
        <f t="shared" si="12"/>
        <v/>
      </c>
      <c r="F839" s="33"/>
    </row>
    <row r="840" spans="1:6">
      <c r="A840" s="61"/>
      <c r="B840" s="27"/>
      <c r="C840" s="48"/>
      <c r="D840" s="50" t="str">
        <f>IF(uSis!$AL$1=0,IF(uSis!$AL$2=1,"choice cell B7!","keuze cel B7!"),IF(C840="","",IF(uSis!$AL$1=5,IFERROR(IF(MATCH(C840,uSis!$AP$1:$AP$7,0)&gt;0,Grades!C840),"not valid"),IF(uSis!$AL$1=4,IFERROR(IF(MATCH(C840,uSis!$AP$9:$AP$21,0)&gt;0,Grades!C840),"not valid"),IF(C840&lt;1,"",IF(uSis!$AL$1&lt;3,IFERROR(IF(AND(C840&gt;5,C840&lt;6),ROUND(C840,0),IF(uSis!$AL$1=1,ROUND(2*C840,0)/2,ROUND(C840,1))),"not valid"),IFERROR(ROUND(C840,1),"not valid")))))))</f>
        <v>choice cell B7!</v>
      </c>
      <c r="E840" s="88" t="str">
        <f t="shared" si="12"/>
        <v/>
      </c>
      <c r="F840" s="33"/>
    </row>
    <row r="841" spans="1:6">
      <c r="A841" s="61"/>
      <c r="B841" s="27"/>
      <c r="C841" s="48"/>
      <c r="D841" s="50" t="str">
        <f>IF(uSis!$AL$1=0,IF(uSis!$AL$2=1,"choice cell B7!","keuze cel B7!"),IF(C841="","",IF(uSis!$AL$1=5,IFERROR(IF(MATCH(C841,uSis!$AP$1:$AP$7,0)&gt;0,Grades!C841),"not valid"),IF(uSis!$AL$1=4,IFERROR(IF(MATCH(C841,uSis!$AP$9:$AP$21,0)&gt;0,Grades!C841),"not valid"),IF(C841&lt;1,"",IF(uSis!$AL$1&lt;3,IFERROR(IF(AND(C841&gt;5,C841&lt;6),ROUND(C841,0),IF(uSis!$AL$1=1,ROUND(2*C841,0)/2,ROUND(C841,1))),"not valid"),IFERROR(ROUND(C841,1),"not valid")))))))</f>
        <v>choice cell B7!</v>
      </c>
      <c r="E841" s="88" t="str">
        <f t="shared" si="12"/>
        <v/>
      </c>
      <c r="F841" s="33"/>
    </row>
    <row r="842" spans="1:6">
      <c r="A842" s="61"/>
      <c r="B842" s="27"/>
      <c r="C842" s="48"/>
      <c r="D842" s="50" t="str">
        <f>IF(uSis!$AL$1=0,IF(uSis!$AL$2=1,"choice cell B7!","keuze cel B7!"),IF(C842="","",IF(uSis!$AL$1=5,IFERROR(IF(MATCH(C842,uSis!$AP$1:$AP$7,0)&gt;0,Grades!C842),"not valid"),IF(uSis!$AL$1=4,IFERROR(IF(MATCH(C842,uSis!$AP$9:$AP$21,0)&gt;0,Grades!C842),"not valid"),IF(C842&lt;1,"",IF(uSis!$AL$1&lt;3,IFERROR(IF(AND(C842&gt;5,C842&lt;6),ROUND(C842,0),IF(uSis!$AL$1=1,ROUND(2*C842,0)/2,ROUND(C842,1))),"not valid"),IFERROR(ROUND(C842,1),"not valid")))))))</f>
        <v>choice cell B7!</v>
      </c>
      <c r="E842" s="88" t="str">
        <f t="shared" si="12"/>
        <v/>
      </c>
      <c r="F842" s="33"/>
    </row>
    <row r="843" spans="1:6">
      <c r="A843" s="61"/>
      <c r="B843" s="27"/>
      <c r="C843" s="48"/>
      <c r="D843" s="50" t="str">
        <f>IF(uSis!$AL$1=0,IF(uSis!$AL$2=1,"choice cell B7!","keuze cel B7!"),IF(C843="","",IF(uSis!$AL$1=5,IFERROR(IF(MATCH(C843,uSis!$AP$1:$AP$7,0)&gt;0,Grades!C843),"not valid"),IF(uSis!$AL$1=4,IFERROR(IF(MATCH(C843,uSis!$AP$9:$AP$21,0)&gt;0,Grades!C843),"not valid"),IF(C843&lt;1,"",IF(uSis!$AL$1&lt;3,IFERROR(IF(AND(C843&gt;5,C843&lt;6),ROUND(C843,0),IF(uSis!$AL$1=1,ROUND(2*C843,0)/2,ROUND(C843,1))),"not valid"),IFERROR(ROUND(C843,1),"not valid")))))))</f>
        <v>choice cell B7!</v>
      </c>
      <c r="E843" s="88" t="str">
        <f t="shared" si="12"/>
        <v/>
      </c>
      <c r="F843" s="33"/>
    </row>
    <row r="844" spans="1:6">
      <c r="A844" s="61"/>
      <c r="B844" s="27"/>
      <c r="C844" s="48"/>
      <c r="D844" s="50" t="str">
        <f>IF(uSis!$AL$1=0,IF(uSis!$AL$2=1,"choice cell B7!","keuze cel B7!"),IF(C844="","",IF(uSis!$AL$1=5,IFERROR(IF(MATCH(C844,uSis!$AP$1:$AP$7,0)&gt;0,Grades!C844),"not valid"),IF(uSis!$AL$1=4,IFERROR(IF(MATCH(C844,uSis!$AP$9:$AP$21,0)&gt;0,Grades!C844),"not valid"),IF(C844&lt;1,"",IF(uSis!$AL$1&lt;3,IFERROR(IF(AND(C844&gt;5,C844&lt;6),ROUND(C844,0),IF(uSis!$AL$1=1,ROUND(2*C844,0)/2,ROUND(C844,1))),"not valid"),IFERROR(ROUND(C844,1),"not valid")))))))</f>
        <v>choice cell B7!</v>
      </c>
      <c r="E844" s="88" t="str">
        <f t="shared" si="12"/>
        <v/>
      </c>
      <c r="F844" s="33"/>
    </row>
    <row r="845" spans="1:6">
      <c r="A845" s="61"/>
      <c r="B845" s="27"/>
      <c r="C845" s="48"/>
      <c r="D845" s="50" t="str">
        <f>IF(uSis!$AL$1=0,IF(uSis!$AL$2=1,"choice cell B7!","keuze cel B7!"),IF(C845="","",IF(uSis!$AL$1=5,IFERROR(IF(MATCH(C845,uSis!$AP$1:$AP$7,0)&gt;0,Grades!C845),"not valid"),IF(uSis!$AL$1=4,IFERROR(IF(MATCH(C845,uSis!$AP$9:$AP$21,0)&gt;0,Grades!C845),"not valid"),IF(C845&lt;1,"",IF(uSis!$AL$1&lt;3,IFERROR(IF(AND(C845&gt;5,C845&lt;6),ROUND(C845,0),IF(uSis!$AL$1=1,ROUND(2*C845,0)/2,ROUND(C845,1))),"not valid"),IFERROR(ROUND(C845,1),"not valid")))))))</f>
        <v>choice cell B7!</v>
      </c>
      <c r="E845" s="88" t="str">
        <f t="shared" si="12"/>
        <v/>
      </c>
      <c r="F845" s="33"/>
    </row>
    <row r="846" spans="1:6">
      <c r="A846" s="61"/>
      <c r="B846" s="27"/>
      <c r="C846" s="48"/>
      <c r="D846" s="50" t="str">
        <f>IF(uSis!$AL$1=0,IF(uSis!$AL$2=1,"choice cell B7!","keuze cel B7!"),IF(C846="","",IF(uSis!$AL$1=5,IFERROR(IF(MATCH(C846,uSis!$AP$1:$AP$7,0)&gt;0,Grades!C846),"not valid"),IF(uSis!$AL$1=4,IFERROR(IF(MATCH(C846,uSis!$AP$9:$AP$21,0)&gt;0,Grades!C846),"not valid"),IF(C846&lt;1,"",IF(uSis!$AL$1&lt;3,IFERROR(IF(AND(C846&gt;5,C846&lt;6),ROUND(C846,0),IF(uSis!$AL$1=1,ROUND(2*C846,0)/2,ROUND(C846,1))),"not valid"),IFERROR(ROUND(C846,1),"not valid")))))))</f>
        <v>choice cell B7!</v>
      </c>
      <c r="E846" s="88" t="str">
        <f t="shared" ref="E846:E909" si="13">IF(A846="","",IF(OR(LEN(A846)&lt;&gt;7,ISNUMBER(SEARCH("s",A846))),"student number incorrect and/or remove the 's'",""))</f>
        <v/>
      </c>
      <c r="F846" s="33"/>
    </row>
    <row r="847" spans="1:6">
      <c r="A847" s="61"/>
      <c r="B847" s="27"/>
      <c r="C847" s="48"/>
      <c r="D847" s="50" t="str">
        <f>IF(uSis!$AL$1=0,IF(uSis!$AL$2=1,"choice cell B7!","keuze cel B7!"),IF(C847="","",IF(uSis!$AL$1=5,IFERROR(IF(MATCH(C847,uSis!$AP$1:$AP$7,0)&gt;0,Grades!C847),"not valid"),IF(uSis!$AL$1=4,IFERROR(IF(MATCH(C847,uSis!$AP$9:$AP$21,0)&gt;0,Grades!C847),"not valid"),IF(C847&lt;1,"",IF(uSis!$AL$1&lt;3,IFERROR(IF(AND(C847&gt;5,C847&lt;6),ROUND(C847,0),IF(uSis!$AL$1=1,ROUND(2*C847,0)/2,ROUND(C847,1))),"not valid"),IFERROR(ROUND(C847,1),"not valid")))))))</f>
        <v>choice cell B7!</v>
      </c>
      <c r="E847" s="88" t="str">
        <f t="shared" si="13"/>
        <v/>
      </c>
      <c r="F847" s="33"/>
    </row>
    <row r="848" spans="1:6">
      <c r="A848" s="61"/>
      <c r="B848" s="27"/>
      <c r="C848" s="48"/>
      <c r="D848" s="50" t="str">
        <f>IF(uSis!$AL$1=0,IF(uSis!$AL$2=1,"choice cell B7!","keuze cel B7!"),IF(C848="","",IF(uSis!$AL$1=5,IFERROR(IF(MATCH(C848,uSis!$AP$1:$AP$7,0)&gt;0,Grades!C848),"not valid"),IF(uSis!$AL$1=4,IFERROR(IF(MATCH(C848,uSis!$AP$9:$AP$21,0)&gt;0,Grades!C848),"not valid"),IF(C848&lt;1,"",IF(uSis!$AL$1&lt;3,IFERROR(IF(AND(C848&gt;5,C848&lt;6),ROUND(C848,0),IF(uSis!$AL$1=1,ROUND(2*C848,0)/2,ROUND(C848,1))),"not valid"),IFERROR(ROUND(C848,1),"not valid")))))))</f>
        <v>choice cell B7!</v>
      </c>
      <c r="E848" s="88" t="str">
        <f t="shared" si="13"/>
        <v/>
      </c>
      <c r="F848" s="33"/>
    </row>
    <row r="849" spans="1:6">
      <c r="A849" s="61"/>
      <c r="B849" s="27"/>
      <c r="C849" s="48"/>
      <c r="D849" s="50" t="str">
        <f>IF(uSis!$AL$1=0,IF(uSis!$AL$2=1,"choice cell B7!","keuze cel B7!"),IF(C849="","",IF(uSis!$AL$1=5,IFERROR(IF(MATCH(C849,uSis!$AP$1:$AP$7,0)&gt;0,Grades!C849),"not valid"),IF(uSis!$AL$1=4,IFERROR(IF(MATCH(C849,uSis!$AP$9:$AP$21,0)&gt;0,Grades!C849),"not valid"),IF(C849&lt;1,"",IF(uSis!$AL$1&lt;3,IFERROR(IF(AND(C849&gt;5,C849&lt;6),ROUND(C849,0),IF(uSis!$AL$1=1,ROUND(2*C849,0)/2,ROUND(C849,1))),"not valid"),IFERROR(ROUND(C849,1),"not valid")))))))</f>
        <v>choice cell B7!</v>
      </c>
      <c r="E849" s="88" t="str">
        <f t="shared" si="13"/>
        <v/>
      </c>
      <c r="F849" s="33"/>
    </row>
    <row r="850" spans="1:6">
      <c r="A850" s="61"/>
      <c r="B850" s="27"/>
      <c r="C850" s="48"/>
      <c r="D850" s="50" t="str">
        <f>IF(uSis!$AL$1=0,IF(uSis!$AL$2=1,"choice cell B7!","keuze cel B7!"),IF(C850="","",IF(uSis!$AL$1=5,IFERROR(IF(MATCH(C850,uSis!$AP$1:$AP$7,0)&gt;0,Grades!C850),"not valid"),IF(uSis!$AL$1=4,IFERROR(IF(MATCH(C850,uSis!$AP$9:$AP$21,0)&gt;0,Grades!C850),"not valid"),IF(C850&lt;1,"",IF(uSis!$AL$1&lt;3,IFERROR(IF(AND(C850&gt;5,C850&lt;6),ROUND(C850,0),IF(uSis!$AL$1=1,ROUND(2*C850,0)/2,ROUND(C850,1))),"not valid"),IFERROR(ROUND(C850,1),"not valid")))))))</f>
        <v>choice cell B7!</v>
      </c>
      <c r="E850" s="88" t="str">
        <f t="shared" si="13"/>
        <v/>
      </c>
      <c r="F850" s="33"/>
    </row>
    <row r="851" spans="1:6">
      <c r="A851" s="61"/>
      <c r="B851" s="27"/>
      <c r="C851" s="48"/>
      <c r="D851" s="50" t="str">
        <f>IF(uSis!$AL$1=0,IF(uSis!$AL$2=1,"choice cell B7!","keuze cel B7!"),IF(C851="","",IF(uSis!$AL$1=5,IFERROR(IF(MATCH(C851,uSis!$AP$1:$AP$7,0)&gt;0,Grades!C851),"not valid"),IF(uSis!$AL$1=4,IFERROR(IF(MATCH(C851,uSis!$AP$9:$AP$21,0)&gt;0,Grades!C851),"not valid"),IF(C851&lt;1,"",IF(uSis!$AL$1&lt;3,IFERROR(IF(AND(C851&gt;5,C851&lt;6),ROUND(C851,0),IF(uSis!$AL$1=1,ROUND(2*C851,0)/2,ROUND(C851,1))),"not valid"),IFERROR(ROUND(C851,1),"not valid")))))))</f>
        <v>choice cell B7!</v>
      </c>
      <c r="E851" s="88" t="str">
        <f t="shared" si="13"/>
        <v/>
      </c>
      <c r="F851" s="33"/>
    </row>
    <row r="852" spans="1:6">
      <c r="A852" s="61"/>
      <c r="B852" s="27"/>
      <c r="C852" s="48"/>
      <c r="D852" s="50" t="str">
        <f>IF(uSis!$AL$1=0,IF(uSis!$AL$2=1,"choice cell B7!","keuze cel B7!"),IF(C852="","",IF(uSis!$AL$1=5,IFERROR(IF(MATCH(C852,uSis!$AP$1:$AP$7,0)&gt;0,Grades!C852),"not valid"),IF(uSis!$AL$1=4,IFERROR(IF(MATCH(C852,uSis!$AP$9:$AP$21,0)&gt;0,Grades!C852),"not valid"),IF(C852&lt;1,"",IF(uSis!$AL$1&lt;3,IFERROR(IF(AND(C852&gt;5,C852&lt;6),ROUND(C852,0),IF(uSis!$AL$1=1,ROUND(2*C852,0)/2,ROUND(C852,1))),"not valid"),IFERROR(ROUND(C852,1),"not valid")))))))</f>
        <v>choice cell B7!</v>
      </c>
      <c r="E852" s="88" t="str">
        <f t="shared" si="13"/>
        <v/>
      </c>
      <c r="F852" s="33"/>
    </row>
    <row r="853" spans="1:6">
      <c r="A853" s="61"/>
      <c r="B853" s="27"/>
      <c r="C853" s="48"/>
      <c r="D853" s="50" t="str">
        <f>IF(uSis!$AL$1=0,IF(uSis!$AL$2=1,"choice cell B7!","keuze cel B7!"),IF(C853="","",IF(uSis!$AL$1=5,IFERROR(IF(MATCH(C853,uSis!$AP$1:$AP$7,0)&gt;0,Grades!C853),"not valid"),IF(uSis!$AL$1=4,IFERROR(IF(MATCH(C853,uSis!$AP$9:$AP$21,0)&gt;0,Grades!C853),"not valid"),IF(C853&lt;1,"",IF(uSis!$AL$1&lt;3,IFERROR(IF(AND(C853&gt;5,C853&lt;6),ROUND(C853,0),IF(uSis!$AL$1=1,ROUND(2*C853,0)/2,ROUND(C853,1))),"not valid"),IFERROR(ROUND(C853,1),"not valid")))))))</f>
        <v>choice cell B7!</v>
      </c>
      <c r="E853" s="88" t="str">
        <f t="shared" si="13"/>
        <v/>
      </c>
      <c r="F853" s="33"/>
    </row>
    <row r="854" spans="1:6">
      <c r="A854" s="61"/>
      <c r="B854" s="27"/>
      <c r="C854" s="48"/>
      <c r="D854" s="50" t="str">
        <f>IF(uSis!$AL$1=0,IF(uSis!$AL$2=1,"choice cell B7!","keuze cel B7!"),IF(C854="","",IF(uSis!$AL$1=5,IFERROR(IF(MATCH(C854,uSis!$AP$1:$AP$7,0)&gt;0,Grades!C854),"not valid"),IF(uSis!$AL$1=4,IFERROR(IF(MATCH(C854,uSis!$AP$9:$AP$21,0)&gt;0,Grades!C854),"not valid"),IF(C854&lt;1,"",IF(uSis!$AL$1&lt;3,IFERROR(IF(AND(C854&gt;5,C854&lt;6),ROUND(C854,0),IF(uSis!$AL$1=1,ROUND(2*C854,0)/2,ROUND(C854,1))),"not valid"),IFERROR(ROUND(C854,1),"not valid")))))))</f>
        <v>choice cell B7!</v>
      </c>
      <c r="E854" s="88" t="str">
        <f t="shared" si="13"/>
        <v/>
      </c>
      <c r="F854" s="33"/>
    </row>
    <row r="855" spans="1:6">
      <c r="A855" s="61"/>
      <c r="B855" s="27"/>
      <c r="C855" s="48"/>
      <c r="D855" s="50" t="str">
        <f>IF(uSis!$AL$1=0,IF(uSis!$AL$2=1,"choice cell B7!","keuze cel B7!"),IF(C855="","",IF(uSis!$AL$1=5,IFERROR(IF(MATCH(C855,uSis!$AP$1:$AP$7,0)&gt;0,Grades!C855),"not valid"),IF(uSis!$AL$1=4,IFERROR(IF(MATCH(C855,uSis!$AP$9:$AP$21,0)&gt;0,Grades!C855),"not valid"),IF(C855&lt;1,"",IF(uSis!$AL$1&lt;3,IFERROR(IF(AND(C855&gt;5,C855&lt;6),ROUND(C855,0),IF(uSis!$AL$1=1,ROUND(2*C855,0)/2,ROUND(C855,1))),"not valid"),IFERROR(ROUND(C855,1),"not valid")))))))</f>
        <v>choice cell B7!</v>
      </c>
      <c r="E855" s="88" t="str">
        <f t="shared" si="13"/>
        <v/>
      </c>
      <c r="F855" s="33"/>
    </row>
    <row r="856" spans="1:6">
      <c r="A856" s="61"/>
      <c r="B856" s="27"/>
      <c r="C856" s="48"/>
      <c r="D856" s="50" t="str">
        <f>IF(uSis!$AL$1=0,IF(uSis!$AL$2=1,"choice cell B7!","keuze cel B7!"),IF(C856="","",IF(uSis!$AL$1=5,IFERROR(IF(MATCH(C856,uSis!$AP$1:$AP$7,0)&gt;0,Grades!C856),"not valid"),IF(uSis!$AL$1=4,IFERROR(IF(MATCH(C856,uSis!$AP$9:$AP$21,0)&gt;0,Grades!C856),"not valid"),IF(C856&lt;1,"",IF(uSis!$AL$1&lt;3,IFERROR(IF(AND(C856&gt;5,C856&lt;6),ROUND(C856,0),IF(uSis!$AL$1=1,ROUND(2*C856,0)/2,ROUND(C856,1))),"not valid"),IFERROR(ROUND(C856,1),"not valid")))))))</f>
        <v>choice cell B7!</v>
      </c>
      <c r="E856" s="88" t="str">
        <f t="shared" si="13"/>
        <v/>
      </c>
      <c r="F856" s="33"/>
    </row>
    <row r="857" spans="1:6">
      <c r="A857" s="61"/>
      <c r="B857" s="27"/>
      <c r="C857" s="48"/>
      <c r="D857" s="50" t="str">
        <f>IF(uSis!$AL$1=0,IF(uSis!$AL$2=1,"choice cell B7!","keuze cel B7!"),IF(C857="","",IF(uSis!$AL$1=5,IFERROR(IF(MATCH(C857,uSis!$AP$1:$AP$7,0)&gt;0,Grades!C857),"not valid"),IF(uSis!$AL$1=4,IFERROR(IF(MATCH(C857,uSis!$AP$9:$AP$21,0)&gt;0,Grades!C857),"not valid"),IF(C857&lt;1,"",IF(uSis!$AL$1&lt;3,IFERROR(IF(AND(C857&gt;5,C857&lt;6),ROUND(C857,0),IF(uSis!$AL$1=1,ROUND(2*C857,0)/2,ROUND(C857,1))),"not valid"),IFERROR(ROUND(C857,1),"not valid")))))))</f>
        <v>choice cell B7!</v>
      </c>
      <c r="E857" s="88" t="str">
        <f t="shared" si="13"/>
        <v/>
      </c>
      <c r="F857" s="33"/>
    </row>
    <row r="858" spans="1:6">
      <c r="A858" s="61"/>
      <c r="B858" s="27"/>
      <c r="C858" s="48"/>
      <c r="D858" s="50" t="str">
        <f>IF(uSis!$AL$1=0,IF(uSis!$AL$2=1,"choice cell B7!","keuze cel B7!"),IF(C858="","",IF(uSis!$AL$1=5,IFERROR(IF(MATCH(C858,uSis!$AP$1:$AP$7,0)&gt;0,Grades!C858),"not valid"),IF(uSis!$AL$1=4,IFERROR(IF(MATCH(C858,uSis!$AP$9:$AP$21,0)&gt;0,Grades!C858),"not valid"),IF(C858&lt;1,"",IF(uSis!$AL$1&lt;3,IFERROR(IF(AND(C858&gt;5,C858&lt;6),ROUND(C858,0),IF(uSis!$AL$1=1,ROUND(2*C858,0)/2,ROUND(C858,1))),"not valid"),IFERROR(ROUND(C858,1),"not valid")))))))</f>
        <v>choice cell B7!</v>
      </c>
      <c r="E858" s="88" t="str">
        <f t="shared" si="13"/>
        <v/>
      </c>
      <c r="F858" s="33"/>
    </row>
    <row r="859" spans="1:6">
      <c r="A859" s="61"/>
      <c r="B859" s="27"/>
      <c r="C859" s="48"/>
      <c r="D859" s="50" t="str">
        <f>IF(uSis!$AL$1=0,IF(uSis!$AL$2=1,"choice cell B7!","keuze cel B7!"),IF(C859="","",IF(uSis!$AL$1=5,IFERROR(IF(MATCH(C859,uSis!$AP$1:$AP$7,0)&gt;0,Grades!C859),"not valid"),IF(uSis!$AL$1=4,IFERROR(IF(MATCH(C859,uSis!$AP$9:$AP$21,0)&gt;0,Grades!C859),"not valid"),IF(C859&lt;1,"",IF(uSis!$AL$1&lt;3,IFERROR(IF(AND(C859&gt;5,C859&lt;6),ROUND(C859,0),IF(uSis!$AL$1=1,ROUND(2*C859,0)/2,ROUND(C859,1))),"not valid"),IFERROR(ROUND(C859,1),"not valid")))))))</f>
        <v>choice cell B7!</v>
      </c>
      <c r="E859" s="88" t="str">
        <f t="shared" si="13"/>
        <v/>
      </c>
      <c r="F859" s="33"/>
    </row>
    <row r="860" spans="1:6">
      <c r="A860" s="61"/>
      <c r="B860" s="27"/>
      <c r="C860" s="48"/>
      <c r="D860" s="50" t="str">
        <f>IF(uSis!$AL$1=0,IF(uSis!$AL$2=1,"choice cell B7!","keuze cel B7!"),IF(C860="","",IF(uSis!$AL$1=5,IFERROR(IF(MATCH(C860,uSis!$AP$1:$AP$7,0)&gt;0,Grades!C860),"not valid"),IF(uSis!$AL$1=4,IFERROR(IF(MATCH(C860,uSis!$AP$9:$AP$21,0)&gt;0,Grades!C860),"not valid"),IF(C860&lt;1,"",IF(uSis!$AL$1&lt;3,IFERROR(IF(AND(C860&gt;5,C860&lt;6),ROUND(C860,0),IF(uSis!$AL$1=1,ROUND(2*C860,0)/2,ROUND(C860,1))),"not valid"),IFERROR(ROUND(C860,1),"not valid")))))))</f>
        <v>choice cell B7!</v>
      </c>
      <c r="E860" s="88" t="str">
        <f t="shared" si="13"/>
        <v/>
      </c>
      <c r="F860" s="33"/>
    </row>
    <row r="861" spans="1:6">
      <c r="A861" s="61"/>
      <c r="B861" s="27"/>
      <c r="C861" s="48"/>
      <c r="D861" s="50" t="str">
        <f>IF(uSis!$AL$1=0,IF(uSis!$AL$2=1,"choice cell B7!","keuze cel B7!"),IF(C861="","",IF(uSis!$AL$1=5,IFERROR(IF(MATCH(C861,uSis!$AP$1:$AP$7,0)&gt;0,Grades!C861),"not valid"),IF(uSis!$AL$1=4,IFERROR(IF(MATCH(C861,uSis!$AP$9:$AP$21,0)&gt;0,Grades!C861),"not valid"),IF(C861&lt;1,"",IF(uSis!$AL$1&lt;3,IFERROR(IF(AND(C861&gt;5,C861&lt;6),ROUND(C861,0),IF(uSis!$AL$1=1,ROUND(2*C861,0)/2,ROUND(C861,1))),"not valid"),IFERROR(ROUND(C861,1),"not valid")))))))</f>
        <v>choice cell B7!</v>
      </c>
      <c r="E861" s="88" t="str">
        <f t="shared" si="13"/>
        <v/>
      </c>
      <c r="F861" s="33"/>
    </row>
    <row r="862" spans="1:6">
      <c r="A862" s="61"/>
      <c r="B862" s="27"/>
      <c r="C862" s="48"/>
      <c r="D862" s="50" t="str">
        <f>IF(uSis!$AL$1=0,IF(uSis!$AL$2=1,"choice cell B7!","keuze cel B7!"),IF(C862="","",IF(uSis!$AL$1=5,IFERROR(IF(MATCH(C862,uSis!$AP$1:$AP$7,0)&gt;0,Grades!C862),"not valid"),IF(uSis!$AL$1=4,IFERROR(IF(MATCH(C862,uSis!$AP$9:$AP$21,0)&gt;0,Grades!C862),"not valid"),IF(C862&lt;1,"",IF(uSis!$AL$1&lt;3,IFERROR(IF(AND(C862&gt;5,C862&lt;6),ROUND(C862,0),IF(uSis!$AL$1=1,ROUND(2*C862,0)/2,ROUND(C862,1))),"not valid"),IFERROR(ROUND(C862,1),"not valid")))))))</f>
        <v>choice cell B7!</v>
      </c>
      <c r="E862" s="88" t="str">
        <f t="shared" si="13"/>
        <v/>
      </c>
      <c r="F862" s="33"/>
    </row>
    <row r="863" spans="1:6">
      <c r="A863" s="61"/>
      <c r="B863" s="27"/>
      <c r="C863" s="48"/>
      <c r="D863" s="50" t="str">
        <f>IF(uSis!$AL$1=0,IF(uSis!$AL$2=1,"choice cell B7!","keuze cel B7!"),IF(C863="","",IF(uSis!$AL$1=5,IFERROR(IF(MATCH(C863,uSis!$AP$1:$AP$7,0)&gt;0,Grades!C863),"not valid"),IF(uSis!$AL$1=4,IFERROR(IF(MATCH(C863,uSis!$AP$9:$AP$21,0)&gt;0,Grades!C863),"not valid"),IF(C863&lt;1,"",IF(uSis!$AL$1&lt;3,IFERROR(IF(AND(C863&gt;5,C863&lt;6),ROUND(C863,0),IF(uSis!$AL$1=1,ROUND(2*C863,0)/2,ROUND(C863,1))),"not valid"),IFERROR(ROUND(C863,1),"not valid")))))))</f>
        <v>choice cell B7!</v>
      </c>
      <c r="E863" s="88" t="str">
        <f t="shared" si="13"/>
        <v/>
      </c>
      <c r="F863" s="33"/>
    </row>
    <row r="864" spans="1:6">
      <c r="A864" s="61"/>
      <c r="B864" s="27"/>
      <c r="C864" s="48"/>
      <c r="D864" s="50" t="str">
        <f>IF(uSis!$AL$1=0,IF(uSis!$AL$2=1,"choice cell B7!","keuze cel B7!"),IF(C864="","",IF(uSis!$AL$1=5,IFERROR(IF(MATCH(C864,uSis!$AP$1:$AP$7,0)&gt;0,Grades!C864),"not valid"),IF(uSis!$AL$1=4,IFERROR(IF(MATCH(C864,uSis!$AP$9:$AP$21,0)&gt;0,Grades!C864),"not valid"),IF(C864&lt;1,"",IF(uSis!$AL$1&lt;3,IFERROR(IF(AND(C864&gt;5,C864&lt;6),ROUND(C864,0),IF(uSis!$AL$1=1,ROUND(2*C864,0)/2,ROUND(C864,1))),"not valid"),IFERROR(ROUND(C864,1),"not valid")))))))</f>
        <v>choice cell B7!</v>
      </c>
      <c r="E864" s="88" t="str">
        <f t="shared" si="13"/>
        <v/>
      </c>
      <c r="F864" s="33"/>
    </row>
    <row r="865" spans="1:6">
      <c r="A865" s="61"/>
      <c r="B865" s="27"/>
      <c r="C865" s="48"/>
      <c r="D865" s="50" t="str">
        <f>IF(uSis!$AL$1=0,IF(uSis!$AL$2=1,"choice cell B7!","keuze cel B7!"),IF(C865="","",IF(uSis!$AL$1=5,IFERROR(IF(MATCH(C865,uSis!$AP$1:$AP$7,0)&gt;0,Grades!C865),"not valid"),IF(uSis!$AL$1=4,IFERROR(IF(MATCH(C865,uSis!$AP$9:$AP$21,0)&gt;0,Grades!C865),"not valid"),IF(C865&lt;1,"",IF(uSis!$AL$1&lt;3,IFERROR(IF(AND(C865&gt;5,C865&lt;6),ROUND(C865,0),IF(uSis!$AL$1=1,ROUND(2*C865,0)/2,ROUND(C865,1))),"not valid"),IFERROR(ROUND(C865,1),"not valid")))))))</f>
        <v>choice cell B7!</v>
      </c>
      <c r="E865" s="88" t="str">
        <f t="shared" si="13"/>
        <v/>
      </c>
      <c r="F865" s="33"/>
    </row>
    <row r="866" spans="1:6">
      <c r="A866" s="61"/>
      <c r="B866" s="27"/>
      <c r="C866" s="48"/>
      <c r="D866" s="50" t="str">
        <f>IF(uSis!$AL$1=0,IF(uSis!$AL$2=1,"choice cell B7!","keuze cel B7!"),IF(C866="","",IF(uSis!$AL$1=5,IFERROR(IF(MATCH(C866,uSis!$AP$1:$AP$7,0)&gt;0,Grades!C866),"not valid"),IF(uSis!$AL$1=4,IFERROR(IF(MATCH(C866,uSis!$AP$9:$AP$21,0)&gt;0,Grades!C866),"not valid"),IF(C866&lt;1,"",IF(uSis!$AL$1&lt;3,IFERROR(IF(AND(C866&gt;5,C866&lt;6),ROUND(C866,0),IF(uSis!$AL$1=1,ROUND(2*C866,0)/2,ROUND(C866,1))),"not valid"),IFERROR(ROUND(C866,1),"not valid")))))))</f>
        <v>choice cell B7!</v>
      </c>
      <c r="E866" s="88" t="str">
        <f t="shared" si="13"/>
        <v/>
      </c>
      <c r="F866" s="33"/>
    </row>
    <row r="867" spans="1:6">
      <c r="A867" s="61"/>
      <c r="B867" s="27"/>
      <c r="C867" s="48"/>
      <c r="D867" s="50" t="str">
        <f>IF(uSis!$AL$1=0,IF(uSis!$AL$2=1,"choice cell B7!","keuze cel B7!"),IF(C867="","",IF(uSis!$AL$1=5,IFERROR(IF(MATCH(C867,uSis!$AP$1:$AP$7,0)&gt;0,Grades!C867),"not valid"),IF(uSis!$AL$1=4,IFERROR(IF(MATCH(C867,uSis!$AP$9:$AP$21,0)&gt;0,Grades!C867),"not valid"),IF(C867&lt;1,"",IF(uSis!$AL$1&lt;3,IFERROR(IF(AND(C867&gt;5,C867&lt;6),ROUND(C867,0),IF(uSis!$AL$1=1,ROUND(2*C867,0)/2,ROUND(C867,1))),"not valid"),IFERROR(ROUND(C867,1),"not valid")))))))</f>
        <v>choice cell B7!</v>
      </c>
      <c r="E867" s="88" t="str">
        <f t="shared" si="13"/>
        <v/>
      </c>
      <c r="F867" s="33"/>
    </row>
    <row r="868" spans="1:6">
      <c r="A868" s="61"/>
      <c r="B868" s="27"/>
      <c r="C868" s="48"/>
      <c r="D868" s="50" t="str">
        <f>IF(uSis!$AL$1=0,IF(uSis!$AL$2=1,"choice cell B7!","keuze cel B7!"),IF(C868="","",IF(uSis!$AL$1=5,IFERROR(IF(MATCH(C868,uSis!$AP$1:$AP$7,0)&gt;0,Grades!C868),"not valid"),IF(uSis!$AL$1=4,IFERROR(IF(MATCH(C868,uSis!$AP$9:$AP$21,0)&gt;0,Grades!C868),"not valid"),IF(C868&lt;1,"",IF(uSis!$AL$1&lt;3,IFERROR(IF(AND(C868&gt;5,C868&lt;6),ROUND(C868,0),IF(uSis!$AL$1=1,ROUND(2*C868,0)/2,ROUND(C868,1))),"not valid"),IFERROR(ROUND(C868,1),"not valid")))))))</f>
        <v>choice cell B7!</v>
      </c>
      <c r="E868" s="88" t="str">
        <f t="shared" si="13"/>
        <v/>
      </c>
      <c r="F868" s="33"/>
    </row>
    <row r="869" spans="1:6">
      <c r="A869" s="61"/>
      <c r="B869" s="27"/>
      <c r="C869" s="48"/>
      <c r="D869" s="50" t="str">
        <f>IF(uSis!$AL$1=0,IF(uSis!$AL$2=1,"choice cell B7!","keuze cel B7!"),IF(C869="","",IF(uSis!$AL$1=5,IFERROR(IF(MATCH(C869,uSis!$AP$1:$AP$7,0)&gt;0,Grades!C869),"not valid"),IF(uSis!$AL$1=4,IFERROR(IF(MATCH(C869,uSis!$AP$9:$AP$21,0)&gt;0,Grades!C869),"not valid"),IF(C869&lt;1,"",IF(uSis!$AL$1&lt;3,IFERROR(IF(AND(C869&gt;5,C869&lt;6),ROUND(C869,0),IF(uSis!$AL$1=1,ROUND(2*C869,0)/2,ROUND(C869,1))),"not valid"),IFERROR(ROUND(C869,1),"not valid")))))))</f>
        <v>choice cell B7!</v>
      </c>
      <c r="E869" s="88" t="str">
        <f t="shared" si="13"/>
        <v/>
      </c>
      <c r="F869" s="33"/>
    </row>
    <row r="870" spans="1:6">
      <c r="A870" s="61"/>
      <c r="B870" s="27"/>
      <c r="C870" s="48"/>
      <c r="D870" s="50" t="str">
        <f>IF(uSis!$AL$1=0,IF(uSis!$AL$2=1,"choice cell B7!","keuze cel B7!"),IF(C870="","",IF(uSis!$AL$1=5,IFERROR(IF(MATCH(C870,uSis!$AP$1:$AP$7,0)&gt;0,Grades!C870),"not valid"),IF(uSis!$AL$1=4,IFERROR(IF(MATCH(C870,uSis!$AP$9:$AP$21,0)&gt;0,Grades!C870),"not valid"),IF(C870&lt;1,"",IF(uSis!$AL$1&lt;3,IFERROR(IF(AND(C870&gt;5,C870&lt;6),ROUND(C870,0),IF(uSis!$AL$1=1,ROUND(2*C870,0)/2,ROUND(C870,1))),"not valid"),IFERROR(ROUND(C870,1),"not valid")))))))</f>
        <v>choice cell B7!</v>
      </c>
      <c r="E870" s="88" t="str">
        <f t="shared" si="13"/>
        <v/>
      </c>
      <c r="F870" s="33"/>
    </row>
    <row r="871" spans="1:6">
      <c r="A871" s="61"/>
      <c r="B871" s="27"/>
      <c r="C871" s="48"/>
      <c r="D871" s="50" t="str">
        <f>IF(uSis!$AL$1=0,IF(uSis!$AL$2=1,"choice cell B7!","keuze cel B7!"),IF(C871="","",IF(uSis!$AL$1=5,IFERROR(IF(MATCH(C871,uSis!$AP$1:$AP$7,0)&gt;0,Grades!C871),"not valid"),IF(uSis!$AL$1=4,IFERROR(IF(MATCH(C871,uSis!$AP$9:$AP$21,0)&gt;0,Grades!C871),"not valid"),IF(C871&lt;1,"",IF(uSis!$AL$1&lt;3,IFERROR(IF(AND(C871&gt;5,C871&lt;6),ROUND(C871,0),IF(uSis!$AL$1=1,ROUND(2*C871,0)/2,ROUND(C871,1))),"not valid"),IFERROR(ROUND(C871,1),"not valid")))))))</f>
        <v>choice cell B7!</v>
      </c>
      <c r="E871" s="88" t="str">
        <f t="shared" si="13"/>
        <v/>
      </c>
      <c r="F871" s="33"/>
    </row>
    <row r="872" spans="1:6">
      <c r="A872" s="61"/>
      <c r="B872" s="27"/>
      <c r="C872" s="48"/>
      <c r="D872" s="50" t="str">
        <f>IF(uSis!$AL$1=0,IF(uSis!$AL$2=1,"choice cell B7!","keuze cel B7!"),IF(C872="","",IF(uSis!$AL$1=5,IFERROR(IF(MATCH(C872,uSis!$AP$1:$AP$7,0)&gt;0,Grades!C872),"not valid"),IF(uSis!$AL$1=4,IFERROR(IF(MATCH(C872,uSis!$AP$9:$AP$21,0)&gt;0,Grades!C872),"not valid"),IF(C872&lt;1,"",IF(uSis!$AL$1&lt;3,IFERROR(IF(AND(C872&gt;5,C872&lt;6),ROUND(C872,0),IF(uSis!$AL$1=1,ROUND(2*C872,0)/2,ROUND(C872,1))),"not valid"),IFERROR(ROUND(C872,1),"not valid")))))))</f>
        <v>choice cell B7!</v>
      </c>
      <c r="E872" s="88" t="str">
        <f t="shared" si="13"/>
        <v/>
      </c>
      <c r="F872" s="33"/>
    </row>
    <row r="873" spans="1:6">
      <c r="A873" s="61"/>
      <c r="B873" s="27"/>
      <c r="C873" s="48"/>
      <c r="D873" s="50" t="str">
        <f>IF(uSis!$AL$1=0,IF(uSis!$AL$2=1,"choice cell B7!","keuze cel B7!"),IF(C873="","",IF(uSis!$AL$1=5,IFERROR(IF(MATCH(C873,uSis!$AP$1:$AP$7,0)&gt;0,Grades!C873),"not valid"),IF(uSis!$AL$1=4,IFERROR(IF(MATCH(C873,uSis!$AP$9:$AP$21,0)&gt;0,Grades!C873),"not valid"),IF(C873&lt;1,"",IF(uSis!$AL$1&lt;3,IFERROR(IF(AND(C873&gt;5,C873&lt;6),ROUND(C873,0),IF(uSis!$AL$1=1,ROUND(2*C873,0)/2,ROUND(C873,1))),"not valid"),IFERROR(ROUND(C873,1),"not valid")))))))</f>
        <v>choice cell B7!</v>
      </c>
      <c r="E873" s="88" t="str">
        <f t="shared" si="13"/>
        <v/>
      </c>
      <c r="F873" s="33"/>
    </row>
    <row r="874" spans="1:6">
      <c r="A874" s="61"/>
      <c r="B874" s="27"/>
      <c r="C874" s="48"/>
      <c r="D874" s="50" t="str">
        <f>IF(uSis!$AL$1=0,IF(uSis!$AL$2=1,"choice cell B7!","keuze cel B7!"),IF(C874="","",IF(uSis!$AL$1=5,IFERROR(IF(MATCH(C874,uSis!$AP$1:$AP$7,0)&gt;0,Grades!C874),"not valid"),IF(uSis!$AL$1=4,IFERROR(IF(MATCH(C874,uSis!$AP$9:$AP$21,0)&gt;0,Grades!C874),"not valid"),IF(C874&lt;1,"",IF(uSis!$AL$1&lt;3,IFERROR(IF(AND(C874&gt;5,C874&lt;6),ROUND(C874,0),IF(uSis!$AL$1=1,ROUND(2*C874,0)/2,ROUND(C874,1))),"not valid"),IFERROR(ROUND(C874,1),"not valid")))))))</f>
        <v>choice cell B7!</v>
      </c>
      <c r="E874" s="88" t="str">
        <f t="shared" si="13"/>
        <v/>
      </c>
      <c r="F874" s="33"/>
    </row>
    <row r="875" spans="1:6">
      <c r="A875" s="61"/>
      <c r="B875" s="27"/>
      <c r="C875" s="48"/>
      <c r="D875" s="50" t="str">
        <f>IF(uSis!$AL$1=0,IF(uSis!$AL$2=1,"choice cell B7!","keuze cel B7!"),IF(C875="","",IF(uSis!$AL$1=5,IFERROR(IF(MATCH(C875,uSis!$AP$1:$AP$7,0)&gt;0,Grades!C875),"not valid"),IF(uSis!$AL$1=4,IFERROR(IF(MATCH(C875,uSis!$AP$9:$AP$21,0)&gt;0,Grades!C875),"not valid"),IF(C875&lt;1,"",IF(uSis!$AL$1&lt;3,IFERROR(IF(AND(C875&gt;5,C875&lt;6),ROUND(C875,0),IF(uSis!$AL$1=1,ROUND(2*C875,0)/2,ROUND(C875,1))),"not valid"),IFERROR(ROUND(C875,1),"not valid")))))))</f>
        <v>choice cell B7!</v>
      </c>
      <c r="E875" s="88" t="str">
        <f t="shared" si="13"/>
        <v/>
      </c>
      <c r="F875" s="33"/>
    </row>
    <row r="876" spans="1:6">
      <c r="A876" s="61"/>
      <c r="B876" s="27"/>
      <c r="C876" s="48"/>
      <c r="D876" s="50" t="str">
        <f>IF(uSis!$AL$1=0,IF(uSis!$AL$2=1,"choice cell B7!","keuze cel B7!"),IF(C876="","",IF(uSis!$AL$1=5,IFERROR(IF(MATCH(C876,uSis!$AP$1:$AP$7,0)&gt;0,Grades!C876),"not valid"),IF(uSis!$AL$1=4,IFERROR(IF(MATCH(C876,uSis!$AP$9:$AP$21,0)&gt;0,Grades!C876),"not valid"),IF(C876&lt;1,"",IF(uSis!$AL$1&lt;3,IFERROR(IF(AND(C876&gt;5,C876&lt;6),ROUND(C876,0),IF(uSis!$AL$1=1,ROUND(2*C876,0)/2,ROUND(C876,1))),"not valid"),IFERROR(ROUND(C876,1),"not valid")))))))</f>
        <v>choice cell B7!</v>
      </c>
      <c r="E876" s="88" t="str">
        <f t="shared" si="13"/>
        <v/>
      </c>
      <c r="F876" s="33"/>
    </row>
    <row r="877" spans="1:6">
      <c r="A877" s="61"/>
      <c r="B877" s="27"/>
      <c r="C877" s="48"/>
      <c r="D877" s="50" t="str">
        <f>IF(uSis!$AL$1=0,IF(uSis!$AL$2=1,"choice cell B7!","keuze cel B7!"),IF(C877="","",IF(uSis!$AL$1=5,IFERROR(IF(MATCH(C877,uSis!$AP$1:$AP$7,0)&gt;0,Grades!C877),"not valid"),IF(uSis!$AL$1=4,IFERROR(IF(MATCH(C877,uSis!$AP$9:$AP$21,0)&gt;0,Grades!C877),"not valid"),IF(C877&lt;1,"",IF(uSis!$AL$1&lt;3,IFERROR(IF(AND(C877&gt;5,C877&lt;6),ROUND(C877,0),IF(uSis!$AL$1=1,ROUND(2*C877,0)/2,ROUND(C877,1))),"not valid"),IFERROR(ROUND(C877,1),"not valid")))))))</f>
        <v>choice cell B7!</v>
      </c>
      <c r="E877" s="88" t="str">
        <f t="shared" si="13"/>
        <v/>
      </c>
      <c r="F877" s="33"/>
    </row>
    <row r="878" spans="1:6">
      <c r="A878" s="61"/>
      <c r="B878" s="27"/>
      <c r="C878" s="48"/>
      <c r="D878" s="50" t="str">
        <f>IF(uSis!$AL$1=0,IF(uSis!$AL$2=1,"choice cell B7!","keuze cel B7!"),IF(C878="","",IF(uSis!$AL$1=5,IFERROR(IF(MATCH(C878,uSis!$AP$1:$AP$7,0)&gt;0,Grades!C878),"not valid"),IF(uSis!$AL$1=4,IFERROR(IF(MATCH(C878,uSis!$AP$9:$AP$21,0)&gt;0,Grades!C878),"not valid"),IF(C878&lt;1,"",IF(uSis!$AL$1&lt;3,IFERROR(IF(AND(C878&gt;5,C878&lt;6),ROUND(C878,0),IF(uSis!$AL$1=1,ROUND(2*C878,0)/2,ROUND(C878,1))),"not valid"),IFERROR(ROUND(C878,1),"not valid")))))))</f>
        <v>choice cell B7!</v>
      </c>
      <c r="E878" s="88" t="str">
        <f t="shared" si="13"/>
        <v/>
      </c>
      <c r="F878" s="33"/>
    </row>
    <row r="879" spans="1:6">
      <c r="A879" s="61"/>
      <c r="B879" s="27"/>
      <c r="C879" s="48"/>
      <c r="D879" s="50" t="str">
        <f>IF(uSis!$AL$1=0,IF(uSis!$AL$2=1,"choice cell B7!","keuze cel B7!"),IF(C879="","",IF(uSis!$AL$1=5,IFERROR(IF(MATCH(C879,uSis!$AP$1:$AP$7,0)&gt;0,Grades!C879),"not valid"),IF(uSis!$AL$1=4,IFERROR(IF(MATCH(C879,uSis!$AP$9:$AP$21,0)&gt;0,Grades!C879),"not valid"),IF(C879&lt;1,"",IF(uSis!$AL$1&lt;3,IFERROR(IF(AND(C879&gt;5,C879&lt;6),ROUND(C879,0),IF(uSis!$AL$1=1,ROUND(2*C879,0)/2,ROUND(C879,1))),"not valid"),IFERROR(ROUND(C879,1),"not valid")))))))</f>
        <v>choice cell B7!</v>
      </c>
      <c r="E879" s="88" t="str">
        <f t="shared" si="13"/>
        <v/>
      </c>
      <c r="F879" s="33"/>
    </row>
    <row r="880" spans="1:6">
      <c r="A880" s="61"/>
      <c r="B880" s="27"/>
      <c r="C880" s="48"/>
      <c r="D880" s="50" t="str">
        <f>IF(uSis!$AL$1=0,IF(uSis!$AL$2=1,"choice cell B7!","keuze cel B7!"),IF(C880="","",IF(uSis!$AL$1=5,IFERROR(IF(MATCH(C880,uSis!$AP$1:$AP$7,0)&gt;0,Grades!C880),"not valid"),IF(uSis!$AL$1=4,IFERROR(IF(MATCH(C880,uSis!$AP$9:$AP$21,0)&gt;0,Grades!C880),"not valid"),IF(C880&lt;1,"",IF(uSis!$AL$1&lt;3,IFERROR(IF(AND(C880&gt;5,C880&lt;6),ROUND(C880,0),IF(uSis!$AL$1=1,ROUND(2*C880,0)/2,ROUND(C880,1))),"not valid"),IFERROR(ROUND(C880,1),"not valid")))))))</f>
        <v>choice cell B7!</v>
      </c>
      <c r="E880" s="88" t="str">
        <f t="shared" si="13"/>
        <v/>
      </c>
      <c r="F880" s="33"/>
    </row>
    <row r="881" spans="1:6">
      <c r="A881" s="61"/>
      <c r="B881" s="27"/>
      <c r="C881" s="48"/>
      <c r="D881" s="50" t="str">
        <f>IF(uSis!$AL$1=0,IF(uSis!$AL$2=1,"choice cell B7!","keuze cel B7!"),IF(C881="","",IF(uSis!$AL$1=5,IFERROR(IF(MATCH(C881,uSis!$AP$1:$AP$7,0)&gt;0,Grades!C881),"not valid"),IF(uSis!$AL$1=4,IFERROR(IF(MATCH(C881,uSis!$AP$9:$AP$21,0)&gt;0,Grades!C881),"not valid"),IF(C881&lt;1,"",IF(uSis!$AL$1&lt;3,IFERROR(IF(AND(C881&gt;5,C881&lt;6),ROUND(C881,0),IF(uSis!$AL$1=1,ROUND(2*C881,0)/2,ROUND(C881,1))),"not valid"),IFERROR(ROUND(C881,1),"not valid")))))))</f>
        <v>choice cell B7!</v>
      </c>
      <c r="E881" s="88" t="str">
        <f t="shared" si="13"/>
        <v/>
      </c>
      <c r="F881" s="33"/>
    </row>
    <row r="882" spans="1:6">
      <c r="A882" s="61"/>
      <c r="B882" s="27"/>
      <c r="C882" s="48"/>
      <c r="D882" s="50" t="str">
        <f>IF(uSis!$AL$1=0,IF(uSis!$AL$2=1,"choice cell B7!","keuze cel B7!"),IF(C882="","",IF(uSis!$AL$1=5,IFERROR(IF(MATCH(C882,uSis!$AP$1:$AP$7,0)&gt;0,Grades!C882),"not valid"),IF(uSis!$AL$1=4,IFERROR(IF(MATCH(C882,uSis!$AP$9:$AP$21,0)&gt;0,Grades!C882),"not valid"),IF(C882&lt;1,"",IF(uSis!$AL$1&lt;3,IFERROR(IF(AND(C882&gt;5,C882&lt;6),ROUND(C882,0),IF(uSis!$AL$1=1,ROUND(2*C882,0)/2,ROUND(C882,1))),"not valid"),IFERROR(ROUND(C882,1),"not valid")))))))</f>
        <v>choice cell B7!</v>
      </c>
      <c r="E882" s="88" t="str">
        <f t="shared" si="13"/>
        <v/>
      </c>
      <c r="F882" s="33"/>
    </row>
    <row r="883" spans="1:6">
      <c r="A883" s="61"/>
      <c r="B883" s="27"/>
      <c r="C883" s="48"/>
      <c r="D883" s="50" t="str">
        <f>IF(uSis!$AL$1=0,IF(uSis!$AL$2=1,"choice cell B7!","keuze cel B7!"),IF(C883="","",IF(uSis!$AL$1=5,IFERROR(IF(MATCH(C883,uSis!$AP$1:$AP$7,0)&gt;0,Grades!C883),"not valid"),IF(uSis!$AL$1=4,IFERROR(IF(MATCH(C883,uSis!$AP$9:$AP$21,0)&gt;0,Grades!C883),"not valid"),IF(C883&lt;1,"",IF(uSis!$AL$1&lt;3,IFERROR(IF(AND(C883&gt;5,C883&lt;6),ROUND(C883,0),IF(uSis!$AL$1=1,ROUND(2*C883,0)/2,ROUND(C883,1))),"not valid"),IFERROR(ROUND(C883,1),"not valid")))))))</f>
        <v>choice cell B7!</v>
      </c>
      <c r="E883" s="88" t="str">
        <f t="shared" si="13"/>
        <v/>
      </c>
      <c r="F883" s="33"/>
    </row>
    <row r="884" spans="1:6">
      <c r="A884" s="61"/>
      <c r="B884" s="27"/>
      <c r="C884" s="48"/>
      <c r="D884" s="50" t="str">
        <f>IF(uSis!$AL$1=0,IF(uSis!$AL$2=1,"choice cell B7!","keuze cel B7!"),IF(C884="","",IF(uSis!$AL$1=5,IFERROR(IF(MATCH(C884,uSis!$AP$1:$AP$7,0)&gt;0,Grades!C884),"not valid"),IF(uSis!$AL$1=4,IFERROR(IF(MATCH(C884,uSis!$AP$9:$AP$21,0)&gt;0,Grades!C884),"not valid"),IF(C884&lt;1,"",IF(uSis!$AL$1&lt;3,IFERROR(IF(AND(C884&gt;5,C884&lt;6),ROUND(C884,0),IF(uSis!$AL$1=1,ROUND(2*C884,0)/2,ROUND(C884,1))),"not valid"),IFERROR(ROUND(C884,1),"not valid")))))))</f>
        <v>choice cell B7!</v>
      </c>
      <c r="E884" s="88" t="str">
        <f t="shared" si="13"/>
        <v/>
      </c>
      <c r="F884" s="33"/>
    </row>
    <row r="885" spans="1:6">
      <c r="A885" s="61"/>
      <c r="B885" s="27"/>
      <c r="C885" s="48"/>
      <c r="D885" s="50" t="str">
        <f>IF(uSis!$AL$1=0,IF(uSis!$AL$2=1,"choice cell B7!","keuze cel B7!"),IF(C885="","",IF(uSis!$AL$1=5,IFERROR(IF(MATCH(C885,uSis!$AP$1:$AP$7,0)&gt;0,Grades!C885),"not valid"),IF(uSis!$AL$1=4,IFERROR(IF(MATCH(C885,uSis!$AP$9:$AP$21,0)&gt;0,Grades!C885),"not valid"),IF(C885&lt;1,"",IF(uSis!$AL$1&lt;3,IFERROR(IF(AND(C885&gt;5,C885&lt;6),ROUND(C885,0),IF(uSis!$AL$1=1,ROUND(2*C885,0)/2,ROUND(C885,1))),"not valid"),IFERROR(ROUND(C885,1),"not valid")))))))</f>
        <v>choice cell B7!</v>
      </c>
      <c r="E885" s="88" t="str">
        <f t="shared" si="13"/>
        <v/>
      </c>
      <c r="F885" s="33"/>
    </row>
    <row r="886" spans="1:6">
      <c r="A886" s="61"/>
      <c r="B886" s="27"/>
      <c r="C886" s="48"/>
      <c r="D886" s="50" t="str">
        <f>IF(uSis!$AL$1=0,IF(uSis!$AL$2=1,"choice cell B7!","keuze cel B7!"),IF(C886="","",IF(uSis!$AL$1=5,IFERROR(IF(MATCH(C886,uSis!$AP$1:$AP$7,0)&gt;0,Grades!C886),"not valid"),IF(uSis!$AL$1=4,IFERROR(IF(MATCH(C886,uSis!$AP$9:$AP$21,0)&gt;0,Grades!C886),"not valid"),IF(C886&lt;1,"",IF(uSis!$AL$1&lt;3,IFERROR(IF(AND(C886&gt;5,C886&lt;6),ROUND(C886,0),IF(uSis!$AL$1=1,ROUND(2*C886,0)/2,ROUND(C886,1))),"not valid"),IFERROR(ROUND(C886,1),"not valid")))))))</f>
        <v>choice cell B7!</v>
      </c>
      <c r="E886" s="88" t="str">
        <f t="shared" si="13"/>
        <v/>
      </c>
      <c r="F886" s="33"/>
    </row>
    <row r="887" spans="1:6">
      <c r="A887" s="61"/>
      <c r="B887" s="27"/>
      <c r="C887" s="48"/>
      <c r="D887" s="50" t="str">
        <f>IF(uSis!$AL$1=0,IF(uSis!$AL$2=1,"choice cell B7!","keuze cel B7!"),IF(C887="","",IF(uSis!$AL$1=5,IFERROR(IF(MATCH(C887,uSis!$AP$1:$AP$7,0)&gt;0,Grades!C887),"not valid"),IF(uSis!$AL$1=4,IFERROR(IF(MATCH(C887,uSis!$AP$9:$AP$21,0)&gt;0,Grades!C887),"not valid"),IF(C887&lt;1,"",IF(uSis!$AL$1&lt;3,IFERROR(IF(AND(C887&gt;5,C887&lt;6),ROUND(C887,0),IF(uSis!$AL$1=1,ROUND(2*C887,0)/2,ROUND(C887,1))),"not valid"),IFERROR(ROUND(C887,1),"not valid")))))))</f>
        <v>choice cell B7!</v>
      </c>
      <c r="E887" s="88" t="str">
        <f t="shared" si="13"/>
        <v/>
      </c>
      <c r="F887" s="33"/>
    </row>
    <row r="888" spans="1:6">
      <c r="A888" s="61"/>
      <c r="B888" s="27"/>
      <c r="C888" s="48"/>
      <c r="D888" s="50" t="str">
        <f>IF(uSis!$AL$1=0,IF(uSis!$AL$2=1,"choice cell B7!","keuze cel B7!"),IF(C888="","",IF(uSis!$AL$1=5,IFERROR(IF(MATCH(C888,uSis!$AP$1:$AP$7,0)&gt;0,Grades!C888),"not valid"),IF(uSis!$AL$1=4,IFERROR(IF(MATCH(C888,uSis!$AP$9:$AP$21,0)&gt;0,Grades!C888),"not valid"),IF(C888&lt;1,"",IF(uSis!$AL$1&lt;3,IFERROR(IF(AND(C888&gt;5,C888&lt;6),ROUND(C888,0),IF(uSis!$AL$1=1,ROUND(2*C888,0)/2,ROUND(C888,1))),"not valid"),IFERROR(ROUND(C888,1),"not valid")))))))</f>
        <v>choice cell B7!</v>
      </c>
      <c r="E888" s="88" t="str">
        <f t="shared" si="13"/>
        <v/>
      </c>
      <c r="F888" s="33"/>
    </row>
    <row r="889" spans="1:6">
      <c r="A889" s="61"/>
      <c r="B889" s="27"/>
      <c r="C889" s="48"/>
      <c r="D889" s="50" t="str">
        <f>IF(uSis!$AL$1=0,IF(uSis!$AL$2=1,"choice cell B7!","keuze cel B7!"),IF(C889="","",IF(uSis!$AL$1=5,IFERROR(IF(MATCH(C889,uSis!$AP$1:$AP$7,0)&gt;0,Grades!C889),"not valid"),IF(uSis!$AL$1=4,IFERROR(IF(MATCH(C889,uSis!$AP$9:$AP$21,0)&gt;0,Grades!C889),"not valid"),IF(C889&lt;1,"",IF(uSis!$AL$1&lt;3,IFERROR(IF(AND(C889&gt;5,C889&lt;6),ROUND(C889,0),IF(uSis!$AL$1=1,ROUND(2*C889,0)/2,ROUND(C889,1))),"not valid"),IFERROR(ROUND(C889,1),"not valid")))))))</f>
        <v>choice cell B7!</v>
      </c>
      <c r="E889" s="88" t="str">
        <f t="shared" si="13"/>
        <v/>
      </c>
      <c r="F889" s="33"/>
    </row>
    <row r="890" spans="1:6">
      <c r="A890" s="61"/>
      <c r="B890" s="27"/>
      <c r="C890" s="48"/>
      <c r="D890" s="50" t="str">
        <f>IF(uSis!$AL$1=0,IF(uSis!$AL$2=1,"choice cell B7!","keuze cel B7!"),IF(C890="","",IF(uSis!$AL$1=5,IFERROR(IF(MATCH(C890,uSis!$AP$1:$AP$7,0)&gt;0,Grades!C890),"not valid"),IF(uSis!$AL$1=4,IFERROR(IF(MATCH(C890,uSis!$AP$9:$AP$21,0)&gt;0,Grades!C890),"not valid"),IF(C890&lt;1,"",IF(uSis!$AL$1&lt;3,IFERROR(IF(AND(C890&gt;5,C890&lt;6),ROUND(C890,0),IF(uSis!$AL$1=1,ROUND(2*C890,0)/2,ROUND(C890,1))),"not valid"),IFERROR(ROUND(C890,1),"not valid")))))))</f>
        <v>choice cell B7!</v>
      </c>
      <c r="E890" s="88" t="str">
        <f t="shared" si="13"/>
        <v/>
      </c>
      <c r="F890" s="33"/>
    </row>
    <row r="891" spans="1:6">
      <c r="A891" s="61"/>
      <c r="B891" s="27"/>
      <c r="C891" s="48"/>
      <c r="D891" s="50" t="str">
        <f>IF(uSis!$AL$1=0,IF(uSis!$AL$2=1,"choice cell B7!","keuze cel B7!"),IF(C891="","",IF(uSis!$AL$1=5,IFERROR(IF(MATCH(C891,uSis!$AP$1:$AP$7,0)&gt;0,Grades!C891),"not valid"),IF(uSis!$AL$1=4,IFERROR(IF(MATCH(C891,uSis!$AP$9:$AP$21,0)&gt;0,Grades!C891),"not valid"),IF(C891&lt;1,"",IF(uSis!$AL$1&lt;3,IFERROR(IF(AND(C891&gt;5,C891&lt;6),ROUND(C891,0),IF(uSis!$AL$1=1,ROUND(2*C891,0)/2,ROUND(C891,1))),"not valid"),IFERROR(ROUND(C891,1),"not valid")))))))</f>
        <v>choice cell B7!</v>
      </c>
      <c r="E891" s="88" t="str">
        <f t="shared" si="13"/>
        <v/>
      </c>
      <c r="F891" s="33"/>
    </row>
    <row r="892" spans="1:6">
      <c r="A892" s="61"/>
      <c r="B892" s="27"/>
      <c r="C892" s="48"/>
      <c r="D892" s="50" t="str">
        <f>IF(uSis!$AL$1=0,IF(uSis!$AL$2=1,"choice cell B7!","keuze cel B7!"),IF(C892="","",IF(uSis!$AL$1=5,IFERROR(IF(MATCH(C892,uSis!$AP$1:$AP$7,0)&gt;0,Grades!C892),"not valid"),IF(uSis!$AL$1=4,IFERROR(IF(MATCH(C892,uSis!$AP$9:$AP$21,0)&gt;0,Grades!C892),"not valid"),IF(C892&lt;1,"",IF(uSis!$AL$1&lt;3,IFERROR(IF(AND(C892&gt;5,C892&lt;6),ROUND(C892,0),IF(uSis!$AL$1=1,ROUND(2*C892,0)/2,ROUND(C892,1))),"not valid"),IFERROR(ROUND(C892,1),"not valid")))))))</f>
        <v>choice cell B7!</v>
      </c>
      <c r="E892" s="88" t="str">
        <f t="shared" si="13"/>
        <v/>
      </c>
      <c r="F892" s="33"/>
    </row>
    <row r="893" spans="1:6">
      <c r="A893" s="61"/>
      <c r="B893" s="27"/>
      <c r="C893" s="48"/>
      <c r="D893" s="50" t="str">
        <f>IF(uSis!$AL$1=0,IF(uSis!$AL$2=1,"choice cell B7!","keuze cel B7!"),IF(C893="","",IF(uSis!$AL$1=5,IFERROR(IF(MATCH(C893,uSis!$AP$1:$AP$7,0)&gt;0,Grades!C893),"not valid"),IF(uSis!$AL$1=4,IFERROR(IF(MATCH(C893,uSis!$AP$9:$AP$21,0)&gt;0,Grades!C893),"not valid"),IF(C893&lt;1,"",IF(uSis!$AL$1&lt;3,IFERROR(IF(AND(C893&gt;5,C893&lt;6),ROUND(C893,0),IF(uSis!$AL$1=1,ROUND(2*C893,0)/2,ROUND(C893,1))),"not valid"),IFERROR(ROUND(C893,1),"not valid")))))))</f>
        <v>choice cell B7!</v>
      </c>
      <c r="E893" s="88" t="str">
        <f t="shared" si="13"/>
        <v/>
      </c>
      <c r="F893" s="33"/>
    </row>
    <row r="894" spans="1:6">
      <c r="A894" s="61"/>
      <c r="B894" s="27"/>
      <c r="C894" s="48"/>
      <c r="D894" s="50" t="str">
        <f>IF(uSis!$AL$1=0,IF(uSis!$AL$2=1,"choice cell B7!","keuze cel B7!"),IF(C894="","",IF(uSis!$AL$1=5,IFERROR(IF(MATCH(C894,uSis!$AP$1:$AP$7,0)&gt;0,Grades!C894),"not valid"),IF(uSis!$AL$1=4,IFERROR(IF(MATCH(C894,uSis!$AP$9:$AP$21,0)&gt;0,Grades!C894),"not valid"),IF(C894&lt;1,"",IF(uSis!$AL$1&lt;3,IFERROR(IF(AND(C894&gt;5,C894&lt;6),ROUND(C894,0),IF(uSis!$AL$1=1,ROUND(2*C894,0)/2,ROUND(C894,1))),"not valid"),IFERROR(ROUND(C894,1),"not valid")))))))</f>
        <v>choice cell B7!</v>
      </c>
      <c r="E894" s="88" t="str">
        <f t="shared" si="13"/>
        <v/>
      </c>
      <c r="F894" s="33"/>
    </row>
    <row r="895" spans="1:6">
      <c r="A895" s="61"/>
      <c r="B895" s="27"/>
      <c r="C895" s="48"/>
      <c r="D895" s="50" t="str">
        <f>IF(uSis!$AL$1=0,IF(uSis!$AL$2=1,"choice cell B7!","keuze cel B7!"),IF(C895="","",IF(uSis!$AL$1=5,IFERROR(IF(MATCH(C895,uSis!$AP$1:$AP$7,0)&gt;0,Grades!C895),"not valid"),IF(uSis!$AL$1=4,IFERROR(IF(MATCH(C895,uSis!$AP$9:$AP$21,0)&gt;0,Grades!C895),"not valid"),IF(C895&lt;1,"",IF(uSis!$AL$1&lt;3,IFERROR(IF(AND(C895&gt;5,C895&lt;6),ROUND(C895,0),IF(uSis!$AL$1=1,ROUND(2*C895,0)/2,ROUND(C895,1))),"not valid"),IFERROR(ROUND(C895,1),"not valid")))))))</f>
        <v>choice cell B7!</v>
      </c>
      <c r="E895" s="88" t="str">
        <f t="shared" si="13"/>
        <v/>
      </c>
      <c r="F895" s="33"/>
    </row>
    <row r="896" spans="1:6">
      <c r="A896" s="61"/>
      <c r="B896" s="27"/>
      <c r="C896" s="48"/>
      <c r="D896" s="50" t="str">
        <f>IF(uSis!$AL$1=0,IF(uSis!$AL$2=1,"choice cell B7!","keuze cel B7!"),IF(C896="","",IF(uSis!$AL$1=5,IFERROR(IF(MATCH(C896,uSis!$AP$1:$AP$7,0)&gt;0,Grades!C896),"not valid"),IF(uSis!$AL$1=4,IFERROR(IF(MATCH(C896,uSis!$AP$9:$AP$21,0)&gt;0,Grades!C896),"not valid"),IF(C896&lt;1,"",IF(uSis!$AL$1&lt;3,IFERROR(IF(AND(C896&gt;5,C896&lt;6),ROUND(C896,0),IF(uSis!$AL$1=1,ROUND(2*C896,0)/2,ROUND(C896,1))),"not valid"),IFERROR(ROUND(C896,1),"not valid")))))))</f>
        <v>choice cell B7!</v>
      </c>
      <c r="E896" s="88" t="str">
        <f t="shared" si="13"/>
        <v/>
      </c>
      <c r="F896" s="33"/>
    </row>
    <row r="897" spans="1:6">
      <c r="A897" s="61"/>
      <c r="B897" s="27"/>
      <c r="C897" s="48"/>
      <c r="D897" s="50" t="str">
        <f>IF(uSis!$AL$1=0,IF(uSis!$AL$2=1,"choice cell B7!","keuze cel B7!"),IF(C897="","",IF(uSis!$AL$1=5,IFERROR(IF(MATCH(C897,uSis!$AP$1:$AP$7,0)&gt;0,Grades!C897),"not valid"),IF(uSis!$AL$1=4,IFERROR(IF(MATCH(C897,uSis!$AP$9:$AP$21,0)&gt;0,Grades!C897),"not valid"),IF(C897&lt;1,"",IF(uSis!$AL$1&lt;3,IFERROR(IF(AND(C897&gt;5,C897&lt;6),ROUND(C897,0),IF(uSis!$AL$1=1,ROUND(2*C897,0)/2,ROUND(C897,1))),"not valid"),IFERROR(ROUND(C897,1),"not valid")))))))</f>
        <v>choice cell B7!</v>
      </c>
      <c r="E897" s="88" t="str">
        <f t="shared" si="13"/>
        <v/>
      </c>
      <c r="F897" s="33"/>
    </row>
    <row r="898" spans="1:6">
      <c r="A898" s="61"/>
      <c r="B898" s="27"/>
      <c r="C898" s="48"/>
      <c r="D898" s="50" t="str">
        <f>IF(uSis!$AL$1=0,IF(uSis!$AL$2=1,"choice cell B7!","keuze cel B7!"),IF(C898="","",IF(uSis!$AL$1=5,IFERROR(IF(MATCH(C898,uSis!$AP$1:$AP$7,0)&gt;0,Grades!C898),"not valid"),IF(uSis!$AL$1=4,IFERROR(IF(MATCH(C898,uSis!$AP$9:$AP$21,0)&gt;0,Grades!C898),"not valid"),IF(C898&lt;1,"",IF(uSis!$AL$1&lt;3,IFERROR(IF(AND(C898&gt;5,C898&lt;6),ROUND(C898,0),IF(uSis!$AL$1=1,ROUND(2*C898,0)/2,ROUND(C898,1))),"not valid"),IFERROR(ROUND(C898,1),"not valid")))))))</f>
        <v>choice cell B7!</v>
      </c>
      <c r="E898" s="88" t="str">
        <f t="shared" si="13"/>
        <v/>
      </c>
      <c r="F898" s="33"/>
    </row>
    <row r="899" spans="1:6">
      <c r="A899" s="61"/>
      <c r="B899" s="27"/>
      <c r="C899" s="48"/>
      <c r="D899" s="50" t="str">
        <f>IF(uSis!$AL$1=0,IF(uSis!$AL$2=1,"choice cell B7!","keuze cel B7!"),IF(C899="","",IF(uSis!$AL$1=5,IFERROR(IF(MATCH(C899,uSis!$AP$1:$AP$7,0)&gt;0,Grades!C899),"not valid"),IF(uSis!$AL$1=4,IFERROR(IF(MATCH(C899,uSis!$AP$9:$AP$21,0)&gt;0,Grades!C899),"not valid"),IF(C899&lt;1,"",IF(uSis!$AL$1&lt;3,IFERROR(IF(AND(C899&gt;5,C899&lt;6),ROUND(C899,0),IF(uSis!$AL$1=1,ROUND(2*C899,0)/2,ROUND(C899,1))),"not valid"),IFERROR(ROUND(C899,1),"not valid")))))))</f>
        <v>choice cell B7!</v>
      </c>
      <c r="E899" s="88" t="str">
        <f t="shared" si="13"/>
        <v/>
      </c>
      <c r="F899" s="33"/>
    </row>
    <row r="900" spans="1:6">
      <c r="A900" s="61"/>
      <c r="B900" s="27"/>
      <c r="C900" s="48"/>
      <c r="D900" s="50" t="str">
        <f>IF(uSis!$AL$1=0,IF(uSis!$AL$2=1,"choice cell B7!","keuze cel B7!"),IF(C900="","",IF(uSis!$AL$1=5,IFERROR(IF(MATCH(C900,uSis!$AP$1:$AP$7,0)&gt;0,Grades!C900),"not valid"),IF(uSis!$AL$1=4,IFERROR(IF(MATCH(C900,uSis!$AP$9:$AP$21,0)&gt;0,Grades!C900),"not valid"),IF(C900&lt;1,"",IF(uSis!$AL$1&lt;3,IFERROR(IF(AND(C900&gt;5,C900&lt;6),ROUND(C900,0),IF(uSis!$AL$1=1,ROUND(2*C900,0)/2,ROUND(C900,1))),"not valid"),IFERROR(ROUND(C900,1),"not valid")))))))</f>
        <v>choice cell B7!</v>
      </c>
      <c r="E900" s="88" t="str">
        <f t="shared" si="13"/>
        <v/>
      </c>
      <c r="F900" s="33"/>
    </row>
    <row r="901" spans="1:6">
      <c r="A901" s="61"/>
      <c r="B901" s="27"/>
      <c r="C901" s="48"/>
      <c r="D901" s="50" t="str">
        <f>IF(uSis!$AL$1=0,IF(uSis!$AL$2=1,"choice cell B7!","keuze cel B7!"),IF(C901="","",IF(uSis!$AL$1=5,IFERROR(IF(MATCH(C901,uSis!$AP$1:$AP$7,0)&gt;0,Grades!C901),"not valid"),IF(uSis!$AL$1=4,IFERROR(IF(MATCH(C901,uSis!$AP$9:$AP$21,0)&gt;0,Grades!C901),"not valid"),IF(C901&lt;1,"",IF(uSis!$AL$1&lt;3,IFERROR(IF(AND(C901&gt;5,C901&lt;6),ROUND(C901,0),IF(uSis!$AL$1=1,ROUND(2*C901,0)/2,ROUND(C901,1))),"not valid"),IFERROR(ROUND(C901,1),"not valid")))))))</f>
        <v>choice cell B7!</v>
      </c>
      <c r="E901" s="88" t="str">
        <f t="shared" si="13"/>
        <v/>
      </c>
      <c r="F901" s="33"/>
    </row>
    <row r="902" spans="1:6">
      <c r="A902" s="61"/>
      <c r="B902" s="27"/>
      <c r="C902" s="48"/>
      <c r="D902" s="50" t="str">
        <f>IF(uSis!$AL$1=0,IF(uSis!$AL$2=1,"choice cell B7!","keuze cel B7!"),IF(C902="","",IF(uSis!$AL$1=5,IFERROR(IF(MATCH(C902,uSis!$AP$1:$AP$7,0)&gt;0,Grades!C902),"not valid"),IF(uSis!$AL$1=4,IFERROR(IF(MATCH(C902,uSis!$AP$9:$AP$21,0)&gt;0,Grades!C902),"not valid"),IF(C902&lt;1,"",IF(uSis!$AL$1&lt;3,IFERROR(IF(AND(C902&gt;5,C902&lt;6),ROUND(C902,0),IF(uSis!$AL$1=1,ROUND(2*C902,0)/2,ROUND(C902,1))),"not valid"),IFERROR(ROUND(C902,1),"not valid")))))))</f>
        <v>choice cell B7!</v>
      </c>
      <c r="E902" s="88" t="str">
        <f t="shared" si="13"/>
        <v/>
      </c>
      <c r="F902" s="33"/>
    </row>
    <row r="903" spans="1:6">
      <c r="A903" s="61"/>
      <c r="B903" s="27"/>
      <c r="C903" s="48"/>
      <c r="D903" s="50" t="str">
        <f>IF(uSis!$AL$1=0,IF(uSis!$AL$2=1,"choice cell B7!","keuze cel B7!"),IF(C903="","",IF(uSis!$AL$1=5,IFERROR(IF(MATCH(C903,uSis!$AP$1:$AP$7,0)&gt;0,Grades!C903),"not valid"),IF(uSis!$AL$1=4,IFERROR(IF(MATCH(C903,uSis!$AP$9:$AP$21,0)&gt;0,Grades!C903),"not valid"),IF(C903&lt;1,"",IF(uSis!$AL$1&lt;3,IFERROR(IF(AND(C903&gt;5,C903&lt;6),ROUND(C903,0),IF(uSis!$AL$1=1,ROUND(2*C903,0)/2,ROUND(C903,1))),"not valid"),IFERROR(ROUND(C903,1),"not valid")))))))</f>
        <v>choice cell B7!</v>
      </c>
      <c r="E903" s="88" t="str">
        <f t="shared" si="13"/>
        <v/>
      </c>
      <c r="F903" s="33"/>
    </row>
    <row r="904" spans="1:6">
      <c r="A904" s="61"/>
      <c r="B904" s="27"/>
      <c r="C904" s="48"/>
      <c r="D904" s="50" t="str">
        <f>IF(uSis!$AL$1=0,IF(uSis!$AL$2=1,"choice cell B7!","keuze cel B7!"),IF(C904="","",IF(uSis!$AL$1=5,IFERROR(IF(MATCH(C904,uSis!$AP$1:$AP$7,0)&gt;0,Grades!C904),"not valid"),IF(uSis!$AL$1=4,IFERROR(IF(MATCH(C904,uSis!$AP$9:$AP$21,0)&gt;0,Grades!C904),"not valid"),IF(C904&lt;1,"",IF(uSis!$AL$1&lt;3,IFERROR(IF(AND(C904&gt;5,C904&lt;6),ROUND(C904,0),IF(uSis!$AL$1=1,ROUND(2*C904,0)/2,ROUND(C904,1))),"not valid"),IFERROR(ROUND(C904,1),"not valid")))))))</f>
        <v>choice cell B7!</v>
      </c>
      <c r="E904" s="88" t="str">
        <f t="shared" si="13"/>
        <v/>
      </c>
      <c r="F904" s="33"/>
    </row>
    <row r="905" spans="1:6">
      <c r="A905" s="61"/>
      <c r="B905" s="27"/>
      <c r="C905" s="48"/>
      <c r="D905" s="50" t="str">
        <f>IF(uSis!$AL$1=0,IF(uSis!$AL$2=1,"choice cell B7!","keuze cel B7!"),IF(C905="","",IF(uSis!$AL$1=5,IFERROR(IF(MATCH(C905,uSis!$AP$1:$AP$7,0)&gt;0,Grades!C905),"not valid"),IF(uSis!$AL$1=4,IFERROR(IF(MATCH(C905,uSis!$AP$9:$AP$21,0)&gt;0,Grades!C905),"not valid"),IF(C905&lt;1,"",IF(uSis!$AL$1&lt;3,IFERROR(IF(AND(C905&gt;5,C905&lt;6),ROUND(C905,0),IF(uSis!$AL$1=1,ROUND(2*C905,0)/2,ROUND(C905,1))),"not valid"),IFERROR(ROUND(C905,1),"not valid")))))))</f>
        <v>choice cell B7!</v>
      </c>
      <c r="E905" s="88" t="str">
        <f t="shared" si="13"/>
        <v/>
      </c>
      <c r="F905" s="33"/>
    </row>
    <row r="906" spans="1:6">
      <c r="A906" s="61"/>
      <c r="B906" s="27"/>
      <c r="C906" s="48"/>
      <c r="D906" s="50" t="str">
        <f>IF(uSis!$AL$1=0,IF(uSis!$AL$2=1,"choice cell B7!","keuze cel B7!"),IF(C906="","",IF(uSis!$AL$1=5,IFERROR(IF(MATCH(C906,uSis!$AP$1:$AP$7,0)&gt;0,Grades!C906),"not valid"),IF(uSis!$AL$1=4,IFERROR(IF(MATCH(C906,uSis!$AP$9:$AP$21,0)&gt;0,Grades!C906),"not valid"),IF(C906&lt;1,"",IF(uSis!$AL$1&lt;3,IFERROR(IF(AND(C906&gt;5,C906&lt;6),ROUND(C906,0),IF(uSis!$AL$1=1,ROUND(2*C906,0)/2,ROUND(C906,1))),"not valid"),IFERROR(ROUND(C906,1),"not valid")))))))</f>
        <v>choice cell B7!</v>
      </c>
      <c r="E906" s="88" t="str">
        <f t="shared" si="13"/>
        <v/>
      </c>
      <c r="F906" s="33"/>
    </row>
    <row r="907" spans="1:6">
      <c r="A907" s="61"/>
      <c r="B907" s="27"/>
      <c r="C907" s="48"/>
      <c r="D907" s="50" t="str">
        <f>IF(uSis!$AL$1=0,IF(uSis!$AL$2=1,"choice cell B7!","keuze cel B7!"),IF(C907="","",IF(uSis!$AL$1=5,IFERROR(IF(MATCH(C907,uSis!$AP$1:$AP$7,0)&gt;0,Grades!C907),"not valid"),IF(uSis!$AL$1=4,IFERROR(IF(MATCH(C907,uSis!$AP$9:$AP$21,0)&gt;0,Grades!C907),"not valid"),IF(C907&lt;1,"",IF(uSis!$AL$1&lt;3,IFERROR(IF(AND(C907&gt;5,C907&lt;6),ROUND(C907,0),IF(uSis!$AL$1=1,ROUND(2*C907,0)/2,ROUND(C907,1))),"not valid"),IFERROR(ROUND(C907,1),"not valid")))))))</f>
        <v>choice cell B7!</v>
      </c>
      <c r="E907" s="88" t="str">
        <f t="shared" si="13"/>
        <v/>
      </c>
      <c r="F907" s="33"/>
    </row>
    <row r="908" spans="1:6">
      <c r="A908" s="61"/>
      <c r="B908" s="27"/>
      <c r="C908" s="48"/>
      <c r="D908" s="50" t="str">
        <f>IF(uSis!$AL$1=0,IF(uSis!$AL$2=1,"choice cell B7!","keuze cel B7!"),IF(C908="","",IF(uSis!$AL$1=5,IFERROR(IF(MATCH(C908,uSis!$AP$1:$AP$7,0)&gt;0,Grades!C908),"not valid"),IF(uSis!$AL$1=4,IFERROR(IF(MATCH(C908,uSis!$AP$9:$AP$21,0)&gt;0,Grades!C908),"not valid"),IF(C908&lt;1,"",IF(uSis!$AL$1&lt;3,IFERROR(IF(AND(C908&gt;5,C908&lt;6),ROUND(C908,0),IF(uSis!$AL$1=1,ROUND(2*C908,0)/2,ROUND(C908,1))),"not valid"),IFERROR(ROUND(C908,1),"not valid")))))))</f>
        <v>choice cell B7!</v>
      </c>
      <c r="E908" s="88" t="str">
        <f t="shared" si="13"/>
        <v/>
      </c>
      <c r="F908" s="33"/>
    </row>
    <row r="909" spans="1:6">
      <c r="A909" s="61"/>
      <c r="B909" s="27"/>
      <c r="C909" s="48"/>
      <c r="D909" s="50" t="str">
        <f>IF(uSis!$AL$1=0,IF(uSis!$AL$2=1,"choice cell B7!","keuze cel B7!"),IF(C909="","",IF(uSis!$AL$1=5,IFERROR(IF(MATCH(C909,uSis!$AP$1:$AP$7,0)&gt;0,Grades!C909),"not valid"),IF(uSis!$AL$1=4,IFERROR(IF(MATCH(C909,uSis!$AP$9:$AP$21,0)&gt;0,Grades!C909),"not valid"),IF(C909&lt;1,"",IF(uSis!$AL$1&lt;3,IFERROR(IF(AND(C909&gt;5,C909&lt;6),ROUND(C909,0),IF(uSis!$AL$1=1,ROUND(2*C909,0)/2,ROUND(C909,1))),"not valid"),IFERROR(ROUND(C909,1),"not valid")))))))</f>
        <v>choice cell B7!</v>
      </c>
      <c r="E909" s="88" t="str">
        <f t="shared" si="13"/>
        <v/>
      </c>
      <c r="F909" s="33"/>
    </row>
    <row r="910" spans="1:6">
      <c r="A910" s="61"/>
      <c r="B910" s="27"/>
      <c r="C910" s="48"/>
      <c r="D910" s="50" t="str">
        <f>IF(uSis!$AL$1=0,IF(uSis!$AL$2=1,"choice cell B7!","keuze cel B7!"),IF(C910="","",IF(uSis!$AL$1=5,IFERROR(IF(MATCH(C910,uSis!$AP$1:$AP$7,0)&gt;0,Grades!C910),"not valid"),IF(uSis!$AL$1=4,IFERROR(IF(MATCH(C910,uSis!$AP$9:$AP$21,0)&gt;0,Grades!C910),"not valid"),IF(C910&lt;1,"",IF(uSis!$AL$1&lt;3,IFERROR(IF(AND(C910&gt;5,C910&lt;6),ROUND(C910,0),IF(uSis!$AL$1=1,ROUND(2*C910,0)/2,ROUND(C910,1))),"not valid"),IFERROR(ROUND(C910,1),"not valid")))))))</f>
        <v>choice cell B7!</v>
      </c>
      <c r="E910" s="88" t="str">
        <f t="shared" ref="E910:E962" si="14">IF(A910="","",IF(OR(LEN(A910)&lt;&gt;7,ISNUMBER(SEARCH("s",A910))),"student number incorrect and/or remove the 's'",""))</f>
        <v/>
      </c>
      <c r="F910" s="33"/>
    </row>
    <row r="911" spans="1:6">
      <c r="A911" s="61"/>
      <c r="B911" s="27"/>
      <c r="C911" s="48"/>
      <c r="D911" s="50" t="str">
        <f>IF(uSis!$AL$1=0,IF(uSis!$AL$2=1,"choice cell B7!","keuze cel B7!"),IF(C911="","",IF(uSis!$AL$1=5,IFERROR(IF(MATCH(C911,uSis!$AP$1:$AP$7,0)&gt;0,Grades!C911),"not valid"),IF(uSis!$AL$1=4,IFERROR(IF(MATCH(C911,uSis!$AP$9:$AP$21,0)&gt;0,Grades!C911),"not valid"),IF(C911&lt;1,"",IF(uSis!$AL$1&lt;3,IFERROR(IF(AND(C911&gt;5,C911&lt;6),ROUND(C911,0),IF(uSis!$AL$1=1,ROUND(2*C911,0)/2,ROUND(C911,1))),"not valid"),IFERROR(ROUND(C911,1),"not valid")))))))</f>
        <v>choice cell B7!</v>
      </c>
      <c r="E911" s="88" t="str">
        <f t="shared" si="14"/>
        <v/>
      </c>
      <c r="F911" s="33"/>
    </row>
    <row r="912" spans="1:6">
      <c r="A912" s="61"/>
      <c r="B912" s="27"/>
      <c r="C912" s="48"/>
      <c r="D912" s="50" t="str">
        <f>IF(uSis!$AL$1=0,IF(uSis!$AL$2=1,"choice cell B7!","keuze cel B7!"),IF(C912="","",IF(uSis!$AL$1=5,IFERROR(IF(MATCH(C912,uSis!$AP$1:$AP$7,0)&gt;0,Grades!C912),"not valid"),IF(uSis!$AL$1=4,IFERROR(IF(MATCH(C912,uSis!$AP$9:$AP$21,0)&gt;0,Grades!C912),"not valid"),IF(C912&lt;1,"",IF(uSis!$AL$1&lt;3,IFERROR(IF(AND(C912&gt;5,C912&lt;6),ROUND(C912,0),IF(uSis!$AL$1=1,ROUND(2*C912,0)/2,ROUND(C912,1))),"not valid"),IFERROR(ROUND(C912,1),"not valid")))))))</f>
        <v>choice cell B7!</v>
      </c>
      <c r="E912" s="88" t="str">
        <f t="shared" si="14"/>
        <v/>
      </c>
      <c r="F912" s="33"/>
    </row>
    <row r="913" spans="1:6">
      <c r="A913" s="61"/>
      <c r="B913" s="27"/>
      <c r="C913" s="48"/>
      <c r="D913" s="50" t="str">
        <f>IF(uSis!$AL$1=0,IF(uSis!$AL$2=1,"choice cell B7!","keuze cel B7!"),IF(C913="","",IF(uSis!$AL$1=5,IFERROR(IF(MATCH(C913,uSis!$AP$1:$AP$7,0)&gt;0,Grades!C913),"not valid"),IF(uSis!$AL$1=4,IFERROR(IF(MATCH(C913,uSis!$AP$9:$AP$21,0)&gt;0,Grades!C913),"not valid"),IF(C913&lt;1,"",IF(uSis!$AL$1&lt;3,IFERROR(IF(AND(C913&gt;5,C913&lt;6),ROUND(C913,0),IF(uSis!$AL$1=1,ROUND(2*C913,0)/2,ROUND(C913,1))),"not valid"),IFERROR(ROUND(C913,1),"not valid")))))))</f>
        <v>choice cell B7!</v>
      </c>
      <c r="E913" s="88" t="str">
        <f t="shared" si="14"/>
        <v/>
      </c>
      <c r="F913" s="33"/>
    </row>
    <row r="914" spans="1:6">
      <c r="A914" s="61"/>
      <c r="B914" s="27"/>
      <c r="C914" s="48"/>
      <c r="D914" s="50" t="str">
        <f>IF(uSis!$AL$1=0,IF(uSis!$AL$2=1,"choice cell B7!","keuze cel B7!"),IF(C914="","",IF(uSis!$AL$1=5,IFERROR(IF(MATCH(C914,uSis!$AP$1:$AP$7,0)&gt;0,Grades!C914),"not valid"),IF(uSis!$AL$1=4,IFERROR(IF(MATCH(C914,uSis!$AP$9:$AP$21,0)&gt;0,Grades!C914),"not valid"),IF(C914&lt;1,"",IF(uSis!$AL$1&lt;3,IFERROR(IF(AND(C914&gt;5,C914&lt;6),ROUND(C914,0),IF(uSis!$AL$1=1,ROUND(2*C914,0)/2,ROUND(C914,1))),"not valid"),IFERROR(ROUND(C914,1),"not valid")))))))</f>
        <v>choice cell B7!</v>
      </c>
      <c r="E914" s="88" t="str">
        <f t="shared" si="14"/>
        <v/>
      </c>
      <c r="F914" s="33"/>
    </row>
    <row r="915" spans="1:6">
      <c r="A915" s="61"/>
      <c r="B915" s="27"/>
      <c r="C915" s="48"/>
      <c r="D915" s="50" t="str">
        <f>IF(uSis!$AL$1=0,IF(uSis!$AL$2=1,"choice cell B7!","keuze cel B7!"),IF(C915="","",IF(uSis!$AL$1=5,IFERROR(IF(MATCH(C915,uSis!$AP$1:$AP$7,0)&gt;0,Grades!C915),"not valid"),IF(uSis!$AL$1=4,IFERROR(IF(MATCH(C915,uSis!$AP$9:$AP$21,0)&gt;0,Grades!C915),"not valid"),IF(C915&lt;1,"",IF(uSis!$AL$1&lt;3,IFERROR(IF(AND(C915&gt;5,C915&lt;6),ROUND(C915,0),IF(uSis!$AL$1=1,ROUND(2*C915,0)/2,ROUND(C915,1))),"not valid"),IFERROR(ROUND(C915,1),"not valid")))))))</f>
        <v>choice cell B7!</v>
      </c>
      <c r="E915" s="88" t="str">
        <f t="shared" si="14"/>
        <v/>
      </c>
      <c r="F915" s="33"/>
    </row>
    <row r="916" spans="1:6">
      <c r="A916" s="61"/>
      <c r="B916" s="27"/>
      <c r="C916" s="48"/>
      <c r="D916" s="50" t="str">
        <f>IF(uSis!$AL$1=0,IF(uSis!$AL$2=1,"choice cell B7!","keuze cel B7!"),IF(C916="","",IF(uSis!$AL$1=5,IFERROR(IF(MATCH(C916,uSis!$AP$1:$AP$7,0)&gt;0,Grades!C916),"not valid"),IF(uSis!$AL$1=4,IFERROR(IF(MATCH(C916,uSis!$AP$9:$AP$21,0)&gt;0,Grades!C916),"not valid"),IF(C916&lt;1,"",IF(uSis!$AL$1&lt;3,IFERROR(IF(AND(C916&gt;5,C916&lt;6),ROUND(C916,0),IF(uSis!$AL$1=1,ROUND(2*C916,0)/2,ROUND(C916,1))),"not valid"),IFERROR(ROUND(C916,1),"not valid")))))))</f>
        <v>choice cell B7!</v>
      </c>
      <c r="E916" s="88" t="str">
        <f t="shared" si="14"/>
        <v/>
      </c>
      <c r="F916" s="33"/>
    </row>
    <row r="917" spans="1:6">
      <c r="A917" s="61"/>
      <c r="B917" s="27"/>
      <c r="C917" s="48"/>
      <c r="D917" s="50" t="str">
        <f>IF(uSis!$AL$1=0,IF(uSis!$AL$2=1,"choice cell B7!","keuze cel B7!"),IF(C917="","",IF(uSis!$AL$1=5,IFERROR(IF(MATCH(C917,uSis!$AP$1:$AP$7,0)&gt;0,Grades!C917),"not valid"),IF(uSis!$AL$1=4,IFERROR(IF(MATCH(C917,uSis!$AP$9:$AP$21,0)&gt;0,Grades!C917),"not valid"),IF(C917&lt;1,"",IF(uSis!$AL$1&lt;3,IFERROR(IF(AND(C917&gt;5,C917&lt;6),ROUND(C917,0),IF(uSis!$AL$1=1,ROUND(2*C917,0)/2,ROUND(C917,1))),"not valid"),IFERROR(ROUND(C917,1),"not valid")))))))</f>
        <v>choice cell B7!</v>
      </c>
      <c r="E917" s="88" t="str">
        <f t="shared" si="14"/>
        <v/>
      </c>
      <c r="F917" s="33"/>
    </row>
    <row r="918" spans="1:6">
      <c r="A918" s="61"/>
      <c r="B918" s="27"/>
      <c r="C918" s="48"/>
      <c r="D918" s="50" t="str">
        <f>IF(uSis!$AL$1=0,IF(uSis!$AL$2=1,"choice cell B7!","keuze cel B7!"),IF(C918="","",IF(uSis!$AL$1=5,IFERROR(IF(MATCH(C918,uSis!$AP$1:$AP$7,0)&gt;0,Grades!C918),"not valid"),IF(uSis!$AL$1=4,IFERROR(IF(MATCH(C918,uSis!$AP$9:$AP$21,0)&gt;0,Grades!C918),"not valid"),IF(C918&lt;1,"",IF(uSis!$AL$1&lt;3,IFERROR(IF(AND(C918&gt;5,C918&lt;6),ROUND(C918,0),IF(uSis!$AL$1=1,ROUND(2*C918,0)/2,ROUND(C918,1))),"not valid"),IFERROR(ROUND(C918,1),"not valid")))))))</f>
        <v>choice cell B7!</v>
      </c>
      <c r="E918" s="88" t="str">
        <f t="shared" si="14"/>
        <v/>
      </c>
      <c r="F918" s="33"/>
    </row>
    <row r="919" spans="1:6">
      <c r="A919" s="61"/>
      <c r="B919" s="27"/>
      <c r="C919" s="48"/>
      <c r="D919" s="50" t="str">
        <f>IF(uSis!$AL$1=0,IF(uSis!$AL$2=1,"choice cell B7!","keuze cel B7!"),IF(C919="","",IF(uSis!$AL$1=5,IFERROR(IF(MATCH(C919,uSis!$AP$1:$AP$7,0)&gt;0,Grades!C919),"not valid"),IF(uSis!$AL$1=4,IFERROR(IF(MATCH(C919,uSis!$AP$9:$AP$21,0)&gt;0,Grades!C919),"not valid"),IF(C919&lt;1,"",IF(uSis!$AL$1&lt;3,IFERROR(IF(AND(C919&gt;5,C919&lt;6),ROUND(C919,0),IF(uSis!$AL$1=1,ROUND(2*C919,0)/2,ROUND(C919,1))),"not valid"),IFERROR(ROUND(C919,1),"not valid")))))))</f>
        <v>choice cell B7!</v>
      </c>
      <c r="E919" s="88" t="str">
        <f t="shared" si="14"/>
        <v/>
      </c>
      <c r="F919" s="33"/>
    </row>
    <row r="920" spans="1:6">
      <c r="A920" s="61"/>
      <c r="B920" s="27"/>
      <c r="C920" s="48"/>
      <c r="D920" s="50" t="str">
        <f>IF(uSis!$AL$1=0,IF(uSis!$AL$2=1,"choice cell B7!","keuze cel B7!"),IF(C920="","",IF(uSis!$AL$1=5,IFERROR(IF(MATCH(C920,uSis!$AP$1:$AP$7,0)&gt;0,Grades!C920),"not valid"),IF(uSis!$AL$1=4,IFERROR(IF(MATCH(C920,uSis!$AP$9:$AP$21,0)&gt;0,Grades!C920),"not valid"),IF(C920&lt;1,"",IF(uSis!$AL$1&lt;3,IFERROR(IF(AND(C920&gt;5,C920&lt;6),ROUND(C920,0),IF(uSis!$AL$1=1,ROUND(2*C920,0)/2,ROUND(C920,1))),"not valid"),IFERROR(ROUND(C920,1),"not valid")))))))</f>
        <v>choice cell B7!</v>
      </c>
      <c r="E920" s="88" t="str">
        <f t="shared" si="14"/>
        <v/>
      </c>
      <c r="F920" s="33"/>
    </row>
    <row r="921" spans="1:6">
      <c r="A921" s="61"/>
      <c r="B921" s="27"/>
      <c r="C921" s="48"/>
      <c r="D921" s="50" t="str">
        <f>IF(uSis!$AL$1=0,IF(uSis!$AL$2=1,"choice cell B7!","keuze cel B7!"),IF(C921="","",IF(uSis!$AL$1=5,IFERROR(IF(MATCH(C921,uSis!$AP$1:$AP$7,0)&gt;0,Grades!C921),"not valid"),IF(uSis!$AL$1=4,IFERROR(IF(MATCH(C921,uSis!$AP$9:$AP$21,0)&gt;0,Grades!C921),"not valid"),IF(C921&lt;1,"",IF(uSis!$AL$1&lt;3,IFERROR(IF(AND(C921&gt;5,C921&lt;6),ROUND(C921,0),IF(uSis!$AL$1=1,ROUND(2*C921,0)/2,ROUND(C921,1))),"not valid"),IFERROR(ROUND(C921,1),"not valid")))))))</f>
        <v>choice cell B7!</v>
      </c>
      <c r="E921" s="88" t="str">
        <f t="shared" si="14"/>
        <v/>
      </c>
      <c r="F921" s="33"/>
    </row>
    <row r="922" spans="1:6">
      <c r="A922" s="61"/>
      <c r="B922" s="27"/>
      <c r="C922" s="48"/>
      <c r="D922" s="50" t="str">
        <f>IF(uSis!$AL$1=0,IF(uSis!$AL$2=1,"choice cell B7!","keuze cel B7!"),IF(C922="","",IF(uSis!$AL$1=5,IFERROR(IF(MATCH(C922,uSis!$AP$1:$AP$7,0)&gt;0,Grades!C922),"not valid"),IF(uSis!$AL$1=4,IFERROR(IF(MATCH(C922,uSis!$AP$9:$AP$21,0)&gt;0,Grades!C922),"not valid"),IF(C922&lt;1,"",IF(uSis!$AL$1&lt;3,IFERROR(IF(AND(C922&gt;5,C922&lt;6),ROUND(C922,0),IF(uSis!$AL$1=1,ROUND(2*C922,0)/2,ROUND(C922,1))),"not valid"),IFERROR(ROUND(C922,1),"not valid")))))))</f>
        <v>choice cell B7!</v>
      </c>
      <c r="E922" s="88" t="str">
        <f t="shared" si="14"/>
        <v/>
      </c>
      <c r="F922" s="33"/>
    </row>
    <row r="923" spans="1:6">
      <c r="A923" s="61"/>
      <c r="B923" s="27"/>
      <c r="C923" s="48"/>
      <c r="D923" s="50" t="str">
        <f>IF(uSis!$AL$1=0,IF(uSis!$AL$2=1,"choice cell B7!","keuze cel B7!"),IF(C923="","",IF(uSis!$AL$1=5,IFERROR(IF(MATCH(C923,uSis!$AP$1:$AP$7,0)&gt;0,Grades!C923),"not valid"),IF(uSis!$AL$1=4,IFERROR(IF(MATCH(C923,uSis!$AP$9:$AP$21,0)&gt;0,Grades!C923),"not valid"),IF(C923&lt;1,"",IF(uSis!$AL$1&lt;3,IFERROR(IF(AND(C923&gt;5,C923&lt;6),ROUND(C923,0),IF(uSis!$AL$1=1,ROUND(2*C923,0)/2,ROUND(C923,1))),"not valid"),IFERROR(ROUND(C923,1),"not valid")))))))</f>
        <v>choice cell B7!</v>
      </c>
      <c r="E923" s="88" t="str">
        <f t="shared" si="14"/>
        <v/>
      </c>
      <c r="F923" s="33"/>
    </row>
    <row r="924" spans="1:6">
      <c r="A924" s="61"/>
      <c r="B924" s="27"/>
      <c r="C924" s="48"/>
      <c r="D924" s="50" t="str">
        <f>IF(uSis!$AL$1=0,IF(uSis!$AL$2=1,"choice cell B7!","keuze cel B7!"),IF(C924="","",IF(uSis!$AL$1=5,IFERROR(IF(MATCH(C924,uSis!$AP$1:$AP$7,0)&gt;0,Grades!C924),"not valid"),IF(uSis!$AL$1=4,IFERROR(IF(MATCH(C924,uSis!$AP$9:$AP$21,0)&gt;0,Grades!C924),"not valid"),IF(C924&lt;1,"",IF(uSis!$AL$1&lt;3,IFERROR(IF(AND(C924&gt;5,C924&lt;6),ROUND(C924,0),IF(uSis!$AL$1=1,ROUND(2*C924,0)/2,ROUND(C924,1))),"not valid"),IFERROR(ROUND(C924,1),"not valid")))))))</f>
        <v>choice cell B7!</v>
      </c>
      <c r="E924" s="88" t="str">
        <f t="shared" si="14"/>
        <v/>
      </c>
      <c r="F924" s="33"/>
    </row>
    <row r="925" spans="1:6">
      <c r="A925" s="61"/>
      <c r="B925" s="27"/>
      <c r="C925" s="48"/>
      <c r="D925" s="50" t="str">
        <f>IF(uSis!$AL$1=0,IF(uSis!$AL$2=1,"choice cell B7!","keuze cel B7!"),IF(C925="","",IF(uSis!$AL$1=5,IFERROR(IF(MATCH(C925,uSis!$AP$1:$AP$7,0)&gt;0,Grades!C925),"not valid"),IF(uSis!$AL$1=4,IFERROR(IF(MATCH(C925,uSis!$AP$9:$AP$21,0)&gt;0,Grades!C925),"not valid"),IF(C925&lt;1,"",IF(uSis!$AL$1&lt;3,IFERROR(IF(AND(C925&gt;5,C925&lt;6),ROUND(C925,0),IF(uSis!$AL$1=1,ROUND(2*C925,0)/2,ROUND(C925,1))),"not valid"),IFERROR(ROUND(C925,1),"not valid")))))))</f>
        <v>choice cell B7!</v>
      </c>
      <c r="E925" s="88" t="str">
        <f t="shared" si="14"/>
        <v/>
      </c>
      <c r="F925" s="33"/>
    </row>
    <row r="926" spans="1:6">
      <c r="A926" s="61"/>
      <c r="B926" s="27"/>
      <c r="C926" s="48"/>
      <c r="D926" s="50" t="str">
        <f>IF(uSis!$AL$1=0,IF(uSis!$AL$2=1,"choice cell B7!","keuze cel B7!"),IF(C926="","",IF(uSis!$AL$1=5,IFERROR(IF(MATCH(C926,uSis!$AP$1:$AP$7,0)&gt;0,Grades!C926),"not valid"),IF(uSis!$AL$1=4,IFERROR(IF(MATCH(C926,uSis!$AP$9:$AP$21,0)&gt;0,Grades!C926),"not valid"),IF(C926&lt;1,"",IF(uSis!$AL$1&lt;3,IFERROR(IF(AND(C926&gt;5,C926&lt;6),ROUND(C926,0),IF(uSis!$AL$1=1,ROUND(2*C926,0)/2,ROUND(C926,1))),"not valid"),IFERROR(ROUND(C926,1),"not valid")))))))</f>
        <v>choice cell B7!</v>
      </c>
      <c r="E926" s="88" t="str">
        <f t="shared" si="14"/>
        <v/>
      </c>
      <c r="F926" s="33"/>
    </row>
    <row r="927" spans="1:6">
      <c r="A927" s="61"/>
      <c r="B927" s="27"/>
      <c r="C927" s="48"/>
      <c r="D927" s="50" t="str">
        <f>IF(uSis!$AL$1=0,IF(uSis!$AL$2=1,"choice cell B7!","keuze cel B7!"),IF(C927="","",IF(uSis!$AL$1=5,IFERROR(IF(MATCH(C927,uSis!$AP$1:$AP$7,0)&gt;0,Grades!C927),"not valid"),IF(uSis!$AL$1=4,IFERROR(IF(MATCH(C927,uSis!$AP$9:$AP$21,0)&gt;0,Grades!C927),"not valid"),IF(C927&lt;1,"",IF(uSis!$AL$1&lt;3,IFERROR(IF(AND(C927&gt;5,C927&lt;6),ROUND(C927,0),IF(uSis!$AL$1=1,ROUND(2*C927,0)/2,ROUND(C927,1))),"not valid"),IFERROR(ROUND(C927,1),"not valid")))))))</f>
        <v>choice cell B7!</v>
      </c>
      <c r="E927" s="88" t="str">
        <f t="shared" si="14"/>
        <v/>
      </c>
      <c r="F927" s="33"/>
    </row>
    <row r="928" spans="1:6">
      <c r="A928" s="61"/>
      <c r="B928" s="27"/>
      <c r="C928" s="48"/>
      <c r="D928" s="50" t="str">
        <f>IF(uSis!$AL$1=0,IF(uSis!$AL$2=1,"choice cell B7!","keuze cel B7!"),IF(C928="","",IF(uSis!$AL$1=5,IFERROR(IF(MATCH(C928,uSis!$AP$1:$AP$7,0)&gt;0,Grades!C928),"not valid"),IF(uSis!$AL$1=4,IFERROR(IF(MATCH(C928,uSis!$AP$9:$AP$21,0)&gt;0,Grades!C928),"not valid"),IF(C928&lt;1,"",IF(uSis!$AL$1&lt;3,IFERROR(IF(AND(C928&gt;5,C928&lt;6),ROUND(C928,0),IF(uSis!$AL$1=1,ROUND(2*C928,0)/2,ROUND(C928,1))),"not valid"),IFERROR(ROUND(C928,1),"not valid")))))))</f>
        <v>choice cell B7!</v>
      </c>
      <c r="E928" s="88" t="str">
        <f t="shared" si="14"/>
        <v/>
      </c>
      <c r="F928" s="33"/>
    </row>
    <row r="929" spans="1:6">
      <c r="A929" s="61"/>
      <c r="B929" s="27"/>
      <c r="C929" s="48"/>
      <c r="D929" s="50" t="str">
        <f>IF(uSis!$AL$1=0,IF(uSis!$AL$2=1,"choice cell B7!","keuze cel B7!"),IF(C929="","",IF(uSis!$AL$1=5,IFERROR(IF(MATCH(C929,uSis!$AP$1:$AP$7,0)&gt;0,Grades!C929),"not valid"),IF(uSis!$AL$1=4,IFERROR(IF(MATCH(C929,uSis!$AP$9:$AP$21,0)&gt;0,Grades!C929),"not valid"),IF(C929&lt;1,"",IF(uSis!$AL$1&lt;3,IFERROR(IF(AND(C929&gt;5,C929&lt;6),ROUND(C929,0),IF(uSis!$AL$1=1,ROUND(2*C929,0)/2,ROUND(C929,1))),"not valid"),IFERROR(ROUND(C929,1),"not valid")))))))</f>
        <v>choice cell B7!</v>
      </c>
      <c r="E929" s="88" t="str">
        <f t="shared" si="14"/>
        <v/>
      </c>
      <c r="F929" s="33"/>
    </row>
    <row r="930" spans="1:6">
      <c r="A930" s="61"/>
      <c r="B930" s="27"/>
      <c r="C930" s="48"/>
      <c r="D930" s="50" t="str">
        <f>IF(uSis!$AL$1=0,IF(uSis!$AL$2=1,"choice cell B7!","keuze cel B7!"),IF(C930="","",IF(uSis!$AL$1=5,IFERROR(IF(MATCH(C930,uSis!$AP$1:$AP$7,0)&gt;0,Grades!C930),"not valid"),IF(uSis!$AL$1=4,IFERROR(IF(MATCH(C930,uSis!$AP$9:$AP$21,0)&gt;0,Grades!C930),"not valid"),IF(C930&lt;1,"",IF(uSis!$AL$1&lt;3,IFERROR(IF(AND(C930&gt;5,C930&lt;6),ROUND(C930,0),IF(uSis!$AL$1=1,ROUND(2*C930,0)/2,ROUND(C930,1))),"not valid"),IFERROR(ROUND(C930,1),"not valid")))))))</f>
        <v>choice cell B7!</v>
      </c>
      <c r="E930" s="88" t="str">
        <f t="shared" si="14"/>
        <v/>
      </c>
      <c r="F930" s="33"/>
    </row>
    <row r="931" spans="1:6">
      <c r="A931" s="61"/>
      <c r="B931" s="27"/>
      <c r="C931" s="48"/>
      <c r="D931" s="50" t="str">
        <f>IF(uSis!$AL$1=0,IF(uSis!$AL$2=1,"choice cell B7!","keuze cel B7!"),IF(C931="","",IF(uSis!$AL$1=5,IFERROR(IF(MATCH(C931,uSis!$AP$1:$AP$7,0)&gt;0,Grades!C931),"not valid"),IF(uSis!$AL$1=4,IFERROR(IF(MATCH(C931,uSis!$AP$9:$AP$21,0)&gt;0,Grades!C931),"not valid"),IF(C931&lt;1,"",IF(uSis!$AL$1&lt;3,IFERROR(IF(AND(C931&gt;5,C931&lt;6),ROUND(C931,0),IF(uSis!$AL$1=1,ROUND(2*C931,0)/2,ROUND(C931,1))),"not valid"),IFERROR(ROUND(C931,1),"not valid")))))))</f>
        <v>choice cell B7!</v>
      </c>
      <c r="E931" s="88" t="str">
        <f t="shared" si="14"/>
        <v/>
      </c>
      <c r="F931" s="33"/>
    </row>
    <row r="932" spans="1:6">
      <c r="A932" s="61"/>
      <c r="B932" s="27"/>
      <c r="C932" s="48"/>
      <c r="D932" s="50" t="str">
        <f>IF(uSis!$AL$1=0,IF(uSis!$AL$2=1,"choice cell B7!","keuze cel B7!"),IF(C932="","",IF(uSis!$AL$1=5,IFERROR(IF(MATCH(C932,uSis!$AP$1:$AP$7,0)&gt;0,Grades!C932),"not valid"),IF(uSis!$AL$1=4,IFERROR(IF(MATCH(C932,uSis!$AP$9:$AP$21,0)&gt;0,Grades!C932),"not valid"),IF(C932&lt;1,"",IF(uSis!$AL$1&lt;3,IFERROR(IF(AND(C932&gt;5,C932&lt;6),ROUND(C932,0),IF(uSis!$AL$1=1,ROUND(2*C932,0)/2,ROUND(C932,1))),"not valid"),IFERROR(ROUND(C932,1),"not valid")))))))</f>
        <v>choice cell B7!</v>
      </c>
      <c r="E932" s="88" t="str">
        <f t="shared" si="14"/>
        <v/>
      </c>
      <c r="F932" s="33"/>
    </row>
    <row r="933" spans="1:6">
      <c r="A933" s="61"/>
      <c r="B933" s="27"/>
      <c r="C933" s="48"/>
      <c r="D933" s="50" t="str">
        <f>IF(uSis!$AL$1=0,IF(uSis!$AL$2=1,"choice cell B7!","keuze cel B7!"),IF(C933="","",IF(uSis!$AL$1=5,IFERROR(IF(MATCH(C933,uSis!$AP$1:$AP$7,0)&gt;0,Grades!C933),"not valid"),IF(uSis!$AL$1=4,IFERROR(IF(MATCH(C933,uSis!$AP$9:$AP$21,0)&gt;0,Grades!C933),"not valid"),IF(C933&lt;1,"",IF(uSis!$AL$1&lt;3,IFERROR(IF(AND(C933&gt;5,C933&lt;6),ROUND(C933,0),IF(uSis!$AL$1=1,ROUND(2*C933,0)/2,ROUND(C933,1))),"not valid"),IFERROR(ROUND(C933,1),"not valid")))))))</f>
        <v>choice cell B7!</v>
      </c>
      <c r="E933" s="88" t="str">
        <f t="shared" si="14"/>
        <v/>
      </c>
      <c r="F933" s="33"/>
    </row>
    <row r="934" spans="1:6">
      <c r="A934" s="61"/>
      <c r="B934" s="27"/>
      <c r="C934" s="48"/>
      <c r="D934" s="50" t="str">
        <f>IF(uSis!$AL$1=0,IF(uSis!$AL$2=1,"choice cell B7!","keuze cel B7!"),IF(C934="","",IF(uSis!$AL$1=5,IFERROR(IF(MATCH(C934,uSis!$AP$1:$AP$7,0)&gt;0,Grades!C934),"not valid"),IF(uSis!$AL$1=4,IFERROR(IF(MATCH(C934,uSis!$AP$9:$AP$21,0)&gt;0,Grades!C934),"not valid"),IF(C934&lt;1,"",IF(uSis!$AL$1&lt;3,IFERROR(IF(AND(C934&gt;5,C934&lt;6),ROUND(C934,0),IF(uSis!$AL$1=1,ROUND(2*C934,0)/2,ROUND(C934,1))),"not valid"),IFERROR(ROUND(C934,1),"not valid")))))))</f>
        <v>choice cell B7!</v>
      </c>
      <c r="E934" s="88" t="str">
        <f t="shared" si="14"/>
        <v/>
      </c>
      <c r="F934" s="33"/>
    </row>
    <row r="935" spans="1:6">
      <c r="A935" s="61"/>
      <c r="B935" s="27"/>
      <c r="C935" s="48"/>
      <c r="D935" s="50" t="str">
        <f>IF(uSis!$AL$1=0,IF(uSis!$AL$2=1,"choice cell B7!","keuze cel B7!"),IF(C935="","",IF(uSis!$AL$1=5,IFERROR(IF(MATCH(C935,uSis!$AP$1:$AP$7,0)&gt;0,Grades!C935),"not valid"),IF(uSis!$AL$1=4,IFERROR(IF(MATCH(C935,uSis!$AP$9:$AP$21,0)&gt;0,Grades!C935),"not valid"),IF(C935&lt;1,"",IF(uSis!$AL$1&lt;3,IFERROR(IF(AND(C935&gt;5,C935&lt;6),ROUND(C935,0),IF(uSis!$AL$1=1,ROUND(2*C935,0)/2,ROUND(C935,1))),"not valid"),IFERROR(ROUND(C935,1),"not valid")))))))</f>
        <v>choice cell B7!</v>
      </c>
      <c r="E935" s="88" t="str">
        <f t="shared" si="14"/>
        <v/>
      </c>
      <c r="F935" s="33"/>
    </row>
    <row r="936" spans="1:6">
      <c r="A936" s="61"/>
      <c r="B936" s="27"/>
      <c r="C936" s="48"/>
      <c r="D936" s="50" t="str">
        <f>IF(uSis!$AL$1=0,IF(uSis!$AL$2=1,"choice cell B7!","keuze cel B7!"),IF(C936="","",IF(uSis!$AL$1=5,IFERROR(IF(MATCH(C936,uSis!$AP$1:$AP$7,0)&gt;0,Grades!C936),"not valid"),IF(uSis!$AL$1=4,IFERROR(IF(MATCH(C936,uSis!$AP$9:$AP$21,0)&gt;0,Grades!C936),"not valid"),IF(C936&lt;1,"",IF(uSis!$AL$1&lt;3,IFERROR(IF(AND(C936&gt;5,C936&lt;6),ROUND(C936,0),IF(uSis!$AL$1=1,ROUND(2*C936,0)/2,ROUND(C936,1))),"not valid"),IFERROR(ROUND(C936,1),"not valid")))))))</f>
        <v>choice cell B7!</v>
      </c>
      <c r="E936" s="88" t="str">
        <f t="shared" si="14"/>
        <v/>
      </c>
      <c r="F936" s="33"/>
    </row>
    <row r="937" spans="1:6">
      <c r="A937" s="61"/>
      <c r="B937" s="27"/>
      <c r="C937" s="48"/>
      <c r="D937" s="50" t="str">
        <f>IF(uSis!$AL$1=0,IF(uSis!$AL$2=1,"choice cell B7!","keuze cel B7!"),IF(C937="","",IF(uSis!$AL$1=5,IFERROR(IF(MATCH(C937,uSis!$AP$1:$AP$7,0)&gt;0,Grades!C937),"not valid"),IF(uSis!$AL$1=4,IFERROR(IF(MATCH(C937,uSis!$AP$9:$AP$21,0)&gt;0,Grades!C937),"not valid"),IF(C937&lt;1,"",IF(uSis!$AL$1&lt;3,IFERROR(IF(AND(C937&gt;5,C937&lt;6),ROUND(C937,0),IF(uSis!$AL$1=1,ROUND(2*C937,0)/2,ROUND(C937,1))),"not valid"),IFERROR(ROUND(C937,1),"not valid")))))))</f>
        <v>choice cell B7!</v>
      </c>
      <c r="E937" s="88" t="str">
        <f t="shared" si="14"/>
        <v/>
      </c>
      <c r="F937" s="33"/>
    </row>
    <row r="938" spans="1:6">
      <c r="A938" s="61"/>
      <c r="B938" s="27"/>
      <c r="C938" s="48"/>
      <c r="D938" s="50" t="str">
        <f>IF(uSis!$AL$1=0,IF(uSis!$AL$2=1,"choice cell B7!","keuze cel B7!"),IF(C938="","",IF(uSis!$AL$1=5,IFERROR(IF(MATCH(C938,uSis!$AP$1:$AP$7,0)&gt;0,Grades!C938),"not valid"),IF(uSis!$AL$1=4,IFERROR(IF(MATCH(C938,uSis!$AP$9:$AP$21,0)&gt;0,Grades!C938),"not valid"),IF(C938&lt;1,"",IF(uSis!$AL$1&lt;3,IFERROR(IF(AND(C938&gt;5,C938&lt;6),ROUND(C938,0),IF(uSis!$AL$1=1,ROUND(2*C938,0)/2,ROUND(C938,1))),"not valid"),IFERROR(ROUND(C938,1),"not valid")))))))</f>
        <v>choice cell B7!</v>
      </c>
      <c r="E938" s="88" t="str">
        <f t="shared" si="14"/>
        <v/>
      </c>
      <c r="F938" s="33"/>
    </row>
    <row r="939" spans="1:6">
      <c r="A939" s="61"/>
      <c r="B939" s="27"/>
      <c r="C939" s="48"/>
      <c r="D939" s="50" t="str">
        <f>IF(uSis!$AL$1=0,IF(uSis!$AL$2=1,"choice cell B7!","keuze cel B7!"),IF(C939="","",IF(uSis!$AL$1=5,IFERROR(IF(MATCH(C939,uSis!$AP$1:$AP$7,0)&gt;0,Grades!C939),"not valid"),IF(uSis!$AL$1=4,IFERROR(IF(MATCH(C939,uSis!$AP$9:$AP$21,0)&gt;0,Grades!C939),"not valid"),IF(C939&lt;1,"",IF(uSis!$AL$1&lt;3,IFERROR(IF(AND(C939&gt;5,C939&lt;6),ROUND(C939,0),IF(uSis!$AL$1=1,ROUND(2*C939,0)/2,ROUND(C939,1))),"not valid"),IFERROR(ROUND(C939,1),"not valid")))))))</f>
        <v>choice cell B7!</v>
      </c>
      <c r="E939" s="88" t="str">
        <f t="shared" si="14"/>
        <v/>
      </c>
      <c r="F939" s="33"/>
    </row>
    <row r="940" spans="1:6">
      <c r="A940" s="61"/>
      <c r="B940" s="27"/>
      <c r="C940" s="48"/>
      <c r="D940" s="50" t="str">
        <f>IF(uSis!$AL$1=0,IF(uSis!$AL$2=1,"choice cell B7!","keuze cel B7!"),IF(C940="","",IF(uSis!$AL$1=5,IFERROR(IF(MATCH(C940,uSis!$AP$1:$AP$7,0)&gt;0,Grades!C940),"not valid"),IF(uSis!$AL$1=4,IFERROR(IF(MATCH(C940,uSis!$AP$9:$AP$21,0)&gt;0,Grades!C940),"not valid"),IF(C940&lt;1,"",IF(uSis!$AL$1&lt;3,IFERROR(IF(AND(C940&gt;5,C940&lt;6),ROUND(C940,0),IF(uSis!$AL$1=1,ROUND(2*C940,0)/2,ROUND(C940,1))),"not valid"),IFERROR(ROUND(C940,1),"not valid")))))))</f>
        <v>choice cell B7!</v>
      </c>
      <c r="E940" s="88" t="str">
        <f t="shared" si="14"/>
        <v/>
      </c>
      <c r="F940" s="33"/>
    </row>
    <row r="941" spans="1:6">
      <c r="A941" s="61"/>
      <c r="B941" s="27"/>
      <c r="C941" s="48"/>
      <c r="D941" s="50" t="str">
        <f>IF(uSis!$AL$1=0,IF(uSis!$AL$2=1,"choice cell B7!","keuze cel B7!"),IF(C941="","",IF(uSis!$AL$1=5,IFERROR(IF(MATCH(C941,uSis!$AP$1:$AP$7,0)&gt;0,Grades!C941),"not valid"),IF(uSis!$AL$1=4,IFERROR(IF(MATCH(C941,uSis!$AP$9:$AP$21,0)&gt;0,Grades!C941),"not valid"),IF(C941&lt;1,"",IF(uSis!$AL$1&lt;3,IFERROR(IF(AND(C941&gt;5,C941&lt;6),ROUND(C941,0),IF(uSis!$AL$1=1,ROUND(2*C941,0)/2,ROUND(C941,1))),"not valid"),IFERROR(ROUND(C941,1),"not valid")))))))</f>
        <v>choice cell B7!</v>
      </c>
      <c r="E941" s="88" t="str">
        <f t="shared" si="14"/>
        <v/>
      </c>
      <c r="F941" s="33"/>
    </row>
    <row r="942" spans="1:6">
      <c r="A942" s="61"/>
      <c r="B942" s="27"/>
      <c r="C942" s="48"/>
      <c r="D942" s="50" t="str">
        <f>IF(uSis!$AL$1=0,IF(uSis!$AL$2=1,"choice cell B7!","keuze cel B7!"),IF(C942="","",IF(uSis!$AL$1=5,IFERROR(IF(MATCH(C942,uSis!$AP$1:$AP$7,0)&gt;0,Grades!C942),"not valid"),IF(uSis!$AL$1=4,IFERROR(IF(MATCH(C942,uSis!$AP$9:$AP$21,0)&gt;0,Grades!C942),"not valid"),IF(C942&lt;1,"",IF(uSis!$AL$1&lt;3,IFERROR(IF(AND(C942&gt;5,C942&lt;6),ROUND(C942,0),IF(uSis!$AL$1=1,ROUND(2*C942,0)/2,ROUND(C942,1))),"not valid"),IFERROR(ROUND(C942,1),"not valid")))))))</f>
        <v>choice cell B7!</v>
      </c>
      <c r="E942" s="88" t="str">
        <f t="shared" si="14"/>
        <v/>
      </c>
      <c r="F942" s="33"/>
    </row>
    <row r="943" spans="1:6">
      <c r="A943" s="61"/>
      <c r="B943" s="27"/>
      <c r="C943" s="48"/>
      <c r="D943" s="50" t="str">
        <f>IF(uSis!$AL$1=0,IF(uSis!$AL$2=1,"choice cell B7!","keuze cel B7!"),IF(C943="","",IF(uSis!$AL$1=5,IFERROR(IF(MATCH(C943,uSis!$AP$1:$AP$7,0)&gt;0,Grades!C943),"not valid"),IF(uSis!$AL$1=4,IFERROR(IF(MATCH(C943,uSis!$AP$9:$AP$21,0)&gt;0,Grades!C943),"not valid"),IF(C943&lt;1,"",IF(uSis!$AL$1&lt;3,IFERROR(IF(AND(C943&gt;5,C943&lt;6),ROUND(C943,0),IF(uSis!$AL$1=1,ROUND(2*C943,0)/2,ROUND(C943,1))),"not valid"),IFERROR(ROUND(C943,1),"not valid")))))))</f>
        <v>choice cell B7!</v>
      </c>
      <c r="E943" s="88" t="str">
        <f t="shared" si="14"/>
        <v/>
      </c>
      <c r="F943" s="33"/>
    </row>
    <row r="944" spans="1:6">
      <c r="A944" s="61"/>
      <c r="B944" s="27"/>
      <c r="C944" s="48"/>
      <c r="D944" s="50" t="str">
        <f>IF(uSis!$AL$1=0,IF(uSis!$AL$2=1,"choice cell B7!","keuze cel B7!"),IF(C944="","",IF(uSis!$AL$1=5,IFERROR(IF(MATCH(C944,uSis!$AP$1:$AP$7,0)&gt;0,Grades!C944),"not valid"),IF(uSis!$AL$1=4,IFERROR(IF(MATCH(C944,uSis!$AP$9:$AP$21,0)&gt;0,Grades!C944),"not valid"),IF(C944&lt;1,"",IF(uSis!$AL$1&lt;3,IFERROR(IF(AND(C944&gt;5,C944&lt;6),ROUND(C944,0),IF(uSis!$AL$1=1,ROUND(2*C944,0)/2,ROUND(C944,1))),"not valid"),IFERROR(ROUND(C944,1),"not valid")))))))</f>
        <v>choice cell B7!</v>
      </c>
      <c r="E944" s="88" t="str">
        <f t="shared" si="14"/>
        <v/>
      </c>
      <c r="F944" s="33"/>
    </row>
    <row r="945" spans="1:6">
      <c r="A945" s="61"/>
      <c r="B945" s="27"/>
      <c r="C945" s="48"/>
      <c r="D945" s="50" t="str">
        <f>IF(uSis!$AL$1=0,IF(uSis!$AL$2=1,"choice cell B7!","keuze cel B7!"),IF(C945="","",IF(uSis!$AL$1=5,IFERROR(IF(MATCH(C945,uSis!$AP$1:$AP$7,0)&gt;0,Grades!C945),"not valid"),IF(uSis!$AL$1=4,IFERROR(IF(MATCH(C945,uSis!$AP$9:$AP$21,0)&gt;0,Grades!C945),"not valid"),IF(C945&lt;1,"",IF(uSis!$AL$1&lt;3,IFERROR(IF(AND(C945&gt;5,C945&lt;6),ROUND(C945,0),IF(uSis!$AL$1=1,ROUND(2*C945,0)/2,ROUND(C945,1))),"not valid"),IFERROR(ROUND(C945,1),"not valid")))))))</f>
        <v>choice cell B7!</v>
      </c>
      <c r="E945" s="88" t="str">
        <f t="shared" si="14"/>
        <v/>
      </c>
      <c r="F945" s="33"/>
    </row>
    <row r="946" spans="1:6">
      <c r="A946" s="61"/>
      <c r="B946" s="27"/>
      <c r="C946" s="48"/>
      <c r="D946" s="50" t="str">
        <f>IF(uSis!$AL$1=0,IF(uSis!$AL$2=1,"choice cell B7!","keuze cel B7!"),IF(C946="","",IF(uSis!$AL$1=5,IFERROR(IF(MATCH(C946,uSis!$AP$1:$AP$7,0)&gt;0,Grades!C946),"not valid"),IF(uSis!$AL$1=4,IFERROR(IF(MATCH(C946,uSis!$AP$9:$AP$21,0)&gt;0,Grades!C946),"not valid"),IF(C946&lt;1,"",IF(uSis!$AL$1&lt;3,IFERROR(IF(AND(C946&gt;5,C946&lt;6),ROUND(C946,0),IF(uSis!$AL$1=1,ROUND(2*C946,0)/2,ROUND(C946,1))),"not valid"),IFERROR(ROUND(C946,1),"not valid")))))))</f>
        <v>choice cell B7!</v>
      </c>
      <c r="E946" s="88" t="str">
        <f t="shared" si="14"/>
        <v/>
      </c>
      <c r="F946" s="33"/>
    </row>
    <row r="947" spans="1:6">
      <c r="A947" s="61"/>
      <c r="B947" s="27"/>
      <c r="C947" s="48"/>
      <c r="D947" s="50" t="str">
        <f>IF(uSis!$AL$1=0,IF(uSis!$AL$2=1,"choice cell B7!","keuze cel B7!"),IF(C947="","",IF(uSis!$AL$1=5,IFERROR(IF(MATCH(C947,uSis!$AP$1:$AP$7,0)&gt;0,Grades!C947),"not valid"),IF(uSis!$AL$1=4,IFERROR(IF(MATCH(C947,uSis!$AP$9:$AP$21,0)&gt;0,Grades!C947),"not valid"),IF(C947&lt;1,"",IF(uSis!$AL$1&lt;3,IFERROR(IF(AND(C947&gt;5,C947&lt;6),ROUND(C947,0),IF(uSis!$AL$1=1,ROUND(2*C947,0)/2,ROUND(C947,1))),"not valid"),IFERROR(ROUND(C947,1),"not valid")))))))</f>
        <v>choice cell B7!</v>
      </c>
      <c r="E947" s="88" t="str">
        <f t="shared" si="14"/>
        <v/>
      </c>
      <c r="F947" s="33"/>
    </row>
    <row r="948" spans="1:6">
      <c r="A948" s="61"/>
      <c r="B948" s="27"/>
      <c r="C948" s="48"/>
      <c r="D948" s="50" t="str">
        <f>IF(uSis!$AL$1=0,IF(uSis!$AL$2=1,"choice cell B7!","keuze cel B7!"),IF(C948="","",IF(uSis!$AL$1=5,IFERROR(IF(MATCH(C948,uSis!$AP$1:$AP$7,0)&gt;0,Grades!C948),"not valid"),IF(uSis!$AL$1=4,IFERROR(IF(MATCH(C948,uSis!$AP$9:$AP$21,0)&gt;0,Grades!C948),"not valid"),IF(C948&lt;1,"",IF(uSis!$AL$1&lt;3,IFERROR(IF(AND(C948&gt;5,C948&lt;6),ROUND(C948,0),IF(uSis!$AL$1=1,ROUND(2*C948,0)/2,ROUND(C948,1))),"not valid"),IFERROR(ROUND(C948,1),"not valid")))))))</f>
        <v>choice cell B7!</v>
      </c>
      <c r="E948" s="88" t="str">
        <f t="shared" si="14"/>
        <v/>
      </c>
      <c r="F948" s="33"/>
    </row>
    <row r="949" spans="1:6">
      <c r="A949" s="61"/>
      <c r="B949" s="27"/>
      <c r="C949" s="48"/>
      <c r="D949" s="50" t="str">
        <f>IF(uSis!$AL$1=0,IF(uSis!$AL$2=1,"choice cell B7!","keuze cel B7!"),IF(C949="","",IF(uSis!$AL$1=5,IFERROR(IF(MATCH(C949,uSis!$AP$1:$AP$7,0)&gt;0,Grades!C949),"not valid"),IF(uSis!$AL$1=4,IFERROR(IF(MATCH(C949,uSis!$AP$9:$AP$21,0)&gt;0,Grades!C949),"not valid"),IF(C949&lt;1,"",IF(uSis!$AL$1&lt;3,IFERROR(IF(AND(C949&gt;5,C949&lt;6),ROUND(C949,0),IF(uSis!$AL$1=1,ROUND(2*C949,0)/2,ROUND(C949,1))),"not valid"),IFERROR(ROUND(C949,1),"not valid")))))))</f>
        <v>choice cell B7!</v>
      </c>
      <c r="E949" s="88" t="str">
        <f t="shared" si="14"/>
        <v/>
      </c>
      <c r="F949" s="33"/>
    </row>
    <row r="950" spans="1:6">
      <c r="A950" s="61"/>
      <c r="B950" s="27"/>
      <c r="C950" s="48"/>
      <c r="D950" s="50" t="str">
        <f>IF(uSis!$AL$1=0,IF(uSis!$AL$2=1,"choice cell B7!","keuze cel B7!"),IF(C950="","",IF(uSis!$AL$1=5,IFERROR(IF(MATCH(C950,uSis!$AP$1:$AP$7,0)&gt;0,Grades!C950),"not valid"),IF(uSis!$AL$1=4,IFERROR(IF(MATCH(C950,uSis!$AP$9:$AP$21,0)&gt;0,Grades!C950),"not valid"),IF(C950&lt;1,"",IF(uSis!$AL$1&lt;3,IFERROR(IF(AND(C950&gt;5,C950&lt;6),ROUND(C950,0),IF(uSis!$AL$1=1,ROUND(2*C950,0)/2,ROUND(C950,1))),"not valid"),IFERROR(ROUND(C950,1),"not valid")))))))</f>
        <v>choice cell B7!</v>
      </c>
      <c r="E950" s="88" t="str">
        <f t="shared" si="14"/>
        <v/>
      </c>
      <c r="F950" s="33"/>
    </row>
    <row r="951" spans="1:6">
      <c r="A951" s="61"/>
      <c r="B951" s="27"/>
      <c r="C951" s="48"/>
      <c r="D951" s="50" t="str">
        <f>IF(uSis!$AL$1=0,IF(uSis!$AL$2=1,"choice cell B7!","keuze cel B7!"),IF(C951="","",IF(uSis!$AL$1=5,IFERROR(IF(MATCH(C951,uSis!$AP$1:$AP$7,0)&gt;0,Grades!C951),"not valid"),IF(uSis!$AL$1=4,IFERROR(IF(MATCH(C951,uSis!$AP$9:$AP$21,0)&gt;0,Grades!C951),"not valid"),IF(C951&lt;1,"",IF(uSis!$AL$1&lt;3,IFERROR(IF(AND(C951&gt;5,C951&lt;6),ROUND(C951,0),IF(uSis!$AL$1=1,ROUND(2*C951,0)/2,ROUND(C951,1))),"not valid"),IFERROR(ROUND(C951,1),"not valid")))))))</f>
        <v>choice cell B7!</v>
      </c>
      <c r="E951" s="88" t="str">
        <f t="shared" si="14"/>
        <v/>
      </c>
      <c r="F951" s="33"/>
    </row>
    <row r="952" spans="1:6">
      <c r="A952" s="61"/>
      <c r="B952" s="27"/>
      <c r="C952" s="48"/>
      <c r="D952" s="50" t="str">
        <f>IF(uSis!$AL$1=0,IF(uSis!$AL$2=1,"choice cell B7!","keuze cel B7!"),IF(C952="","",IF(uSis!$AL$1=5,IFERROR(IF(MATCH(C952,uSis!$AP$1:$AP$7,0)&gt;0,Grades!C952),"not valid"),IF(uSis!$AL$1=4,IFERROR(IF(MATCH(C952,uSis!$AP$9:$AP$21,0)&gt;0,Grades!C952),"not valid"),IF(C952&lt;1,"",IF(uSis!$AL$1&lt;3,IFERROR(IF(AND(C952&gt;5,C952&lt;6),ROUND(C952,0),IF(uSis!$AL$1=1,ROUND(2*C952,0)/2,ROUND(C952,1))),"not valid"),IFERROR(ROUND(C952,1),"not valid")))))))</f>
        <v>choice cell B7!</v>
      </c>
      <c r="E952" s="88" t="str">
        <f t="shared" si="14"/>
        <v/>
      </c>
      <c r="F952" s="33"/>
    </row>
    <row r="953" spans="1:6">
      <c r="A953" s="61"/>
      <c r="B953" s="27"/>
      <c r="C953" s="48"/>
      <c r="D953" s="50" t="str">
        <f>IF(uSis!$AL$1=0,IF(uSis!$AL$2=1,"choice cell B7!","keuze cel B7!"),IF(C953="","",IF(uSis!$AL$1=5,IFERROR(IF(MATCH(C953,uSis!$AP$1:$AP$7,0)&gt;0,Grades!C953),"not valid"),IF(uSis!$AL$1=4,IFERROR(IF(MATCH(C953,uSis!$AP$9:$AP$21,0)&gt;0,Grades!C953),"not valid"),IF(C953&lt;1,"",IF(uSis!$AL$1&lt;3,IFERROR(IF(AND(C953&gt;5,C953&lt;6),ROUND(C953,0),IF(uSis!$AL$1=1,ROUND(2*C953,0)/2,ROUND(C953,1))),"not valid"),IFERROR(ROUND(C953,1),"not valid")))))))</f>
        <v>choice cell B7!</v>
      </c>
      <c r="E953" s="88" t="str">
        <f t="shared" si="14"/>
        <v/>
      </c>
      <c r="F953" s="33"/>
    </row>
    <row r="954" spans="1:6">
      <c r="A954" s="61"/>
      <c r="B954" s="27"/>
      <c r="C954" s="48"/>
      <c r="D954" s="50" t="str">
        <f>IF(uSis!$AL$1=0,IF(uSis!$AL$2=1,"choice cell B7!","keuze cel B7!"),IF(C954="","",IF(uSis!$AL$1=5,IFERROR(IF(MATCH(C954,uSis!$AP$1:$AP$7,0)&gt;0,Grades!C954),"not valid"),IF(uSis!$AL$1=4,IFERROR(IF(MATCH(C954,uSis!$AP$9:$AP$21,0)&gt;0,Grades!C954),"not valid"),IF(C954&lt;1,"",IF(uSis!$AL$1&lt;3,IFERROR(IF(AND(C954&gt;5,C954&lt;6),ROUND(C954,0),IF(uSis!$AL$1=1,ROUND(2*C954,0)/2,ROUND(C954,1))),"not valid"),IFERROR(ROUND(C954,1),"not valid")))))))</f>
        <v>choice cell B7!</v>
      </c>
      <c r="E954" s="88" t="str">
        <f t="shared" si="14"/>
        <v/>
      </c>
      <c r="F954" s="33"/>
    </row>
    <row r="955" spans="1:6">
      <c r="A955" s="61"/>
      <c r="B955" s="27"/>
      <c r="C955" s="48"/>
      <c r="D955" s="50" t="str">
        <f>IF(uSis!$AL$1=0,IF(uSis!$AL$2=1,"choice cell B7!","keuze cel B7!"),IF(C955="","",IF(uSis!$AL$1=5,IFERROR(IF(MATCH(C955,uSis!$AP$1:$AP$7,0)&gt;0,Grades!C955),"not valid"),IF(uSis!$AL$1=4,IFERROR(IF(MATCH(C955,uSis!$AP$9:$AP$21,0)&gt;0,Grades!C955),"not valid"),IF(C955&lt;1,"",IF(uSis!$AL$1&lt;3,IFERROR(IF(AND(C955&gt;5,C955&lt;6),ROUND(C955,0),IF(uSis!$AL$1=1,ROUND(2*C955,0)/2,ROUND(C955,1))),"not valid"),IFERROR(ROUND(C955,1),"not valid")))))))</f>
        <v>choice cell B7!</v>
      </c>
      <c r="E955" s="88" t="str">
        <f t="shared" si="14"/>
        <v/>
      </c>
      <c r="F955" s="33"/>
    </row>
    <row r="956" spans="1:6">
      <c r="A956" s="61"/>
      <c r="B956" s="27"/>
      <c r="C956" s="48"/>
      <c r="D956" s="50" t="str">
        <f>IF(uSis!$AL$1=0,IF(uSis!$AL$2=1,"choice cell B7!","keuze cel B7!"),IF(C956="","",IF(uSis!$AL$1=5,IFERROR(IF(MATCH(C956,uSis!$AP$1:$AP$7,0)&gt;0,Grades!C956),"not valid"),IF(uSis!$AL$1=4,IFERROR(IF(MATCH(C956,uSis!$AP$9:$AP$21,0)&gt;0,Grades!C956),"not valid"),IF(C956&lt;1,"",IF(uSis!$AL$1&lt;3,IFERROR(IF(AND(C956&gt;5,C956&lt;6),ROUND(C956,0),IF(uSis!$AL$1=1,ROUND(2*C956,0)/2,ROUND(C956,1))),"not valid"),IFERROR(ROUND(C956,1),"not valid")))))))</f>
        <v>choice cell B7!</v>
      </c>
      <c r="E956" s="88" t="str">
        <f t="shared" si="14"/>
        <v/>
      </c>
      <c r="F956" s="33"/>
    </row>
    <row r="957" spans="1:6">
      <c r="A957" s="61"/>
      <c r="B957" s="27"/>
      <c r="C957" s="48"/>
      <c r="D957" s="50" t="str">
        <f>IF(uSis!$AL$1=0,IF(uSis!$AL$2=1,"choice cell B7!","keuze cel B7!"),IF(C957="","",IF(uSis!$AL$1=5,IFERROR(IF(MATCH(C957,uSis!$AP$1:$AP$7,0)&gt;0,Grades!C957),"not valid"),IF(uSis!$AL$1=4,IFERROR(IF(MATCH(C957,uSis!$AP$9:$AP$21,0)&gt;0,Grades!C957),"not valid"),IF(C957&lt;1,"",IF(uSis!$AL$1&lt;3,IFERROR(IF(AND(C957&gt;5,C957&lt;6),ROUND(C957,0),IF(uSis!$AL$1=1,ROUND(2*C957,0)/2,ROUND(C957,1))),"not valid"),IFERROR(ROUND(C957,1),"not valid")))))))</f>
        <v>choice cell B7!</v>
      </c>
      <c r="E957" s="88" t="str">
        <f t="shared" si="14"/>
        <v/>
      </c>
      <c r="F957" s="33"/>
    </row>
    <row r="958" spans="1:6">
      <c r="A958" s="61"/>
      <c r="B958" s="27"/>
      <c r="C958" s="48"/>
      <c r="D958" s="50" t="str">
        <f>IF(uSis!$AL$1=0,IF(uSis!$AL$2=1,"choice cell B7!","keuze cel B7!"),IF(C958="","",IF(uSis!$AL$1=5,IFERROR(IF(MATCH(C958,uSis!$AP$1:$AP$7,0)&gt;0,Grades!C958),"not valid"),IF(uSis!$AL$1=4,IFERROR(IF(MATCH(C958,uSis!$AP$9:$AP$21,0)&gt;0,Grades!C958),"not valid"),IF(C958&lt;1,"",IF(uSis!$AL$1&lt;3,IFERROR(IF(AND(C958&gt;5,C958&lt;6),ROUND(C958,0),IF(uSis!$AL$1=1,ROUND(2*C958,0)/2,ROUND(C958,1))),"not valid"),IFERROR(ROUND(C958,1),"not valid")))))))</f>
        <v>choice cell B7!</v>
      </c>
      <c r="E958" s="88" t="str">
        <f t="shared" si="14"/>
        <v/>
      </c>
      <c r="F958" s="33"/>
    </row>
    <row r="959" spans="1:6">
      <c r="A959" s="61"/>
      <c r="B959" s="27"/>
      <c r="C959" s="48"/>
      <c r="D959" s="50" t="str">
        <f>IF(uSis!$AL$1=0,IF(uSis!$AL$2=1,"choice cell B7!","keuze cel B7!"),IF(C959="","",IF(uSis!$AL$1=5,IFERROR(IF(MATCH(C959,uSis!$AP$1:$AP$7,0)&gt;0,Grades!C959),"not valid"),IF(uSis!$AL$1=4,IFERROR(IF(MATCH(C959,uSis!$AP$9:$AP$21,0)&gt;0,Grades!C959),"not valid"),IF(C959&lt;1,"",IF(uSis!$AL$1&lt;3,IFERROR(IF(AND(C959&gt;5,C959&lt;6),ROUND(C959,0),IF(uSis!$AL$1=1,ROUND(2*C959,0)/2,ROUND(C959,1))),"not valid"),IFERROR(ROUND(C959,1),"not valid")))))))</f>
        <v>choice cell B7!</v>
      </c>
      <c r="E959" s="88" t="str">
        <f t="shared" si="14"/>
        <v/>
      </c>
      <c r="F959" s="33"/>
    </row>
    <row r="960" spans="1:6">
      <c r="A960" s="61"/>
      <c r="B960" s="27"/>
      <c r="C960" s="48"/>
      <c r="D960" s="50" t="str">
        <f>IF(uSis!$AL$1=0,IF(uSis!$AL$2=1,"choice cell B7!","keuze cel B7!"),IF(C960="","",IF(uSis!$AL$1=5,IFERROR(IF(MATCH(C960,uSis!$AP$1:$AP$7,0)&gt;0,Grades!C960),"not valid"),IF(uSis!$AL$1=4,IFERROR(IF(MATCH(C960,uSis!$AP$9:$AP$21,0)&gt;0,Grades!C960),"not valid"),IF(C960&lt;1,"",IF(uSis!$AL$1&lt;3,IFERROR(IF(AND(C960&gt;5,C960&lt;6),ROUND(C960,0),IF(uSis!$AL$1=1,ROUND(2*C960,0)/2,ROUND(C960,1))),"not valid"),IFERROR(ROUND(C960,1),"not valid")))))))</f>
        <v>choice cell B7!</v>
      </c>
      <c r="E960" s="88" t="str">
        <f t="shared" si="14"/>
        <v/>
      </c>
      <c r="F960" s="33"/>
    </row>
    <row r="961" spans="1:6">
      <c r="A961" s="61"/>
      <c r="B961" s="27"/>
      <c r="C961" s="48"/>
      <c r="D961" s="50" t="str">
        <f>IF(uSis!$AL$1=0,IF(uSis!$AL$2=1,"choice cell B7!","keuze cel B7!"),IF(C961="","",IF(uSis!$AL$1=5,IFERROR(IF(MATCH(C961,uSis!$AP$1:$AP$7,0)&gt;0,Grades!C961),"not valid"),IF(uSis!$AL$1=4,IFERROR(IF(MATCH(C961,uSis!$AP$9:$AP$21,0)&gt;0,Grades!C961),"not valid"),IF(C961&lt;1,"",IF(uSis!$AL$1&lt;3,IFERROR(IF(AND(C961&gt;5,C961&lt;6),ROUND(C961,0),IF(uSis!$AL$1=1,ROUND(2*C961,0)/2,ROUND(C961,1))),"not valid"),IFERROR(ROUND(C961,1),"not valid")))))))</f>
        <v>choice cell B7!</v>
      </c>
      <c r="E961" s="88" t="str">
        <f t="shared" si="14"/>
        <v/>
      </c>
      <c r="F961" s="33"/>
    </row>
    <row r="962" spans="1:6" ht="15.75" thickBot="1">
      <c r="A962" s="61"/>
      <c r="B962" s="27"/>
      <c r="C962" s="48"/>
      <c r="D962" s="51" t="str">
        <f>IF(uSis!$AL$1=0,IF(uSis!$AL$2=1,"choice cell B7!","keuze cel B7!"),IF(C962="","",IF(uSis!$AL$1=5,IFERROR(IF(MATCH(C962,uSis!$AP$1:$AP$7,0)&gt;0,Grades!C962),"not valid"),IF(uSis!$AL$1=4,IFERROR(IF(MATCH(C962,uSis!$AP$9:$AP$21,0)&gt;0,Grades!C962),"not valid"),IF(C962&lt;1,"",IF(uSis!$AL$1&lt;3,IFERROR(IF(AND(C962&gt;5,C962&lt;6),ROUND(C962,0),IF(uSis!$AL$1=1,ROUND(2*C962,0)/2,ROUND(C962,1))),"not valid"),IFERROR(ROUND(C962,1),"not valid")))))))</f>
        <v>choice cell B7!</v>
      </c>
      <c r="E962" s="88" t="str">
        <f t="shared" si="14"/>
        <v/>
      </c>
      <c r="F962" s="33"/>
    </row>
    <row r="963" spans="1:6" s="33" customFormat="1">
      <c r="A963" s="43"/>
      <c r="C963" s="34"/>
      <c r="D963" s="38"/>
      <c r="E963" s="88"/>
    </row>
    <row r="964" spans="1:6" s="33" customFormat="1">
      <c r="A964" s="44"/>
      <c r="C964" s="34"/>
      <c r="D964" s="38"/>
      <c r="E964" s="88"/>
    </row>
    <row r="965" spans="1:6" s="33" customFormat="1">
      <c r="A965" s="44"/>
      <c r="C965" s="34"/>
      <c r="D965" s="38"/>
      <c r="E965" s="88"/>
    </row>
    <row r="966" spans="1:6" s="33" customFormat="1">
      <c r="A966" s="44"/>
      <c r="C966" s="34"/>
      <c r="D966" s="38"/>
      <c r="E966" s="88"/>
    </row>
    <row r="967" spans="1:6" s="33" customFormat="1">
      <c r="A967" s="44"/>
      <c r="C967" s="34"/>
      <c r="D967" s="38"/>
      <c r="E967" s="88"/>
    </row>
    <row r="968" spans="1:6" s="33" customFormat="1">
      <c r="A968" s="44"/>
      <c r="C968" s="34"/>
      <c r="D968" s="38"/>
      <c r="E968" s="88"/>
    </row>
    <row r="969" spans="1:6" s="33" customFormat="1">
      <c r="A969" s="44"/>
      <c r="C969" s="34"/>
      <c r="D969" s="38"/>
      <c r="E969" s="88"/>
    </row>
    <row r="970" spans="1:6" s="33" customFormat="1">
      <c r="A970" s="44"/>
      <c r="C970" s="34"/>
      <c r="D970" s="38"/>
      <c r="E970" s="88"/>
    </row>
    <row r="971" spans="1:6" s="33" customFormat="1">
      <c r="A971" s="44"/>
      <c r="C971" s="34"/>
      <c r="D971" s="38"/>
      <c r="E971" s="88"/>
    </row>
    <row r="972" spans="1:6" s="33" customFormat="1">
      <c r="A972" s="44"/>
      <c r="C972" s="34"/>
      <c r="D972" s="38"/>
      <c r="E972" s="88"/>
    </row>
    <row r="973" spans="1:6" s="33" customFormat="1">
      <c r="A973" s="44"/>
      <c r="C973" s="34"/>
      <c r="D973" s="38"/>
      <c r="E973" s="88"/>
    </row>
    <row r="974" spans="1:6" s="33" customFormat="1">
      <c r="A974" s="44"/>
      <c r="C974" s="34"/>
      <c r="D974" s="38"/>
      <c r="E974" s="88"/>
    </row>
    <row r="975" spans="1:6" s="33" customFormat="1">
      <c r="A975" s="44"/>
      <c r="C975" s="34"/>
      <c r="D975" s="38"/>
      <c r="E975" s="88"/>
    </row>
    <row r="976" spans="1:6" s="33" customFormat="1">
      <c r="A976" s="44"/>
      <c r="C976" s="34"/>
      <c r="D976" s="38"/>
      <c r="E976" s="88"/>
    </row>
    <row r="977" spans="1:5" s="33" customFormat="1">
      <c r="A977" s="44"/>
      <c r="C977" s="34"/>
      <c r="D977" s="38"/>
      <c r="E977" s="88"/>
    </row>
    <row r="978" spans="1:5" s="33" customFormat="1">
      <c r="A978" s="44"/>
      <c r="C978" s="34"/>
      <c r="D978" s="38"/>
      <c r="E978" s="88"/>
    </row>
    <row r="979" spans="1:5" s="33" customFormat="1">
      <c r="A979" s="44"/>
      <c r="C979" s="34"/>
      <c r="D979" s="38"/>
      <c r="E979" s="88"/>
    </row>
    <row r="980" spans="1:5" s="33" customFormat="1">
      <c r="A980" s="44"/>
      <c r="C980" s="34"/>
      <c r="D980" s="38"/>
      <c r="E980" s="88"/>
    </row>
    <row r="981" spans="1:5" s="33" customFormat="1">
      <c r="A981" s="44"/>
      <c r="C981" s="34"/>
      <c r="D981" s="38"/>
      <c r="E981" s="88"/>
    </row>
    <row r="982" spans="1:5" s="33" customFormat="1">
      <c r="A982" s="44"/>
      <c r="C982" s="34"/>
      <c r="D982" s="38"/>
      <c r="E982" s="88"/>
    </row>
    <row r="983" spans="1:5" s="33" customFormat="1">
      <c r="A983" s="44"/>
      <c r="C983" s="34"/>
      <c r="D983" s="38"/>
      <c r="E983" s="88"/>
    </row>
    <row r="984" spans="1:5" s="33" customFormat="1">
      <c r="A984" s="44"/>
      <c r="C984" s="34"/>
      <c r="D984" s="38"/>
      <c r="E984" s="88"/>
    </row>
    <row r="985" spans="1:5" s="33" customFormat="1">
      <c r="A985" s="44"/>
      <c r="C985" s="34"/>
      <c r="D985" s="38"/>
      <c r="E985" s="88"/>
    </row>
    <row r="986" spans="1:5" s="33" customFormat="1">
      <c r="A986" s="44"/>
      <c r="C986" s="34"/>
      <c r="D986" s="38"/>
      <c r="E986" s="88"/>
    </row>
    <row r="987" spans="1:5" s="33" customFormat="1">
      <c r="A987" s="44"/>
      <c r="C987" s="34"/>
      <c r="D987" s="38"/>
      <c r="E987" s="88"/>
    </row>
    <row r="988" spans="1:5" s="33" customFormat="1">
      <c r="A988" s="44"/>
      <c r="C988" s="34"/>
      <c r="D988" s="38"/>
      <c r="E988" s="88"/>
    </row>
    <row r="989" spans="1:5" s="33" customFormat="1">
      <c r="A989" s="44"/>
      <c r="C989" s="34"/>
      <c r="D989" s="38"/>
      <c r="E989" s="88"/>
    </row>
    <row r="990" spans="1:5" s="33" customFormat="1">
      <c r="A990" s="44"/>
      <c r="C990" s="34"/>
      <c r="D990" s="38"/>
      <c r="E990" s="88"/>
    </row>
    <row r="991" spans="1:5" s="33" customFormat="1">
      <c r="A991" s="44"/>
      <c r="C991" s="34"/>
      <c r="D991" s="38"/>
      <c r="E991" s="88"/>
    </row>
    <row r="992" spans="1:5" s="33" customFormat="1">
      <c r="A992" s="44"/>
      <c r="C992" s="34"/>
      <c r="D992" s="38"/>
      <c r="E992" s="88"/>
    </row>
    <row r="993" spans="1:5" s="33" customFormat="1">
      <c r="A993" s="44"/>
      <c r="C993" s="34"/>
      <c r="D993" s="38"/>
      <c r="E993" s="88"/>
    </row>
    <row r="994" spans="1:5" s="33" customFormat="1">
      <c r="A994" s="44"/>
      <c r="C994" s="34"/>
      <c r="D994" s="38"/>
      <c r="E994" s="88"/>
    </row>
    <row r="995" spans="1:5" s="33" customFormat="1">
      <c r="A995" s="44"/>
      <c r="C995" s="34"/>
      <c r="D995" s="38"/>
      <c r="E995" s="88"/>
    </row>
    <row r="996" spans="1:5" s="33" customFormat="1">
      <c r="A996" s="44"/>
      <c r="C996" s="34"/>
      <c r="D996" s="38"/>
      <c r="E996" s="88"/>
    </row>
    <row r="997" spans="1:5" s="33" customFormat="1">
      <c r="A997" s="44"/>
      <c r="C997" s="34"/>
      <c r="D997" s="38"/>
      <c r="E997" s="88"/>
    </row>
    <row r="998" spans="1:5" s="33" customFormat="1">
      <c r="A998" s="44"/>
      <c r="C998" s="34"/>
      <c r="D998" s="38"/>
      <c r="E998" s="88"/>
    </row>
    <row r="999" spans="1:5" s="33" customFormat="1">
      <c r="A999" s="44"/>
      <c r="C999" s="34"/>
      <c r="D999" s="38"/>
      <c r="E999" s="88"/>
    </row>
    <row r="1000" spans="1:5" s="33" customFormat="1">
      <c r="A1000" s="44"/>
      <c r="C1000" s="34"/>
      <c r="D1000" s="38"/>
      <c r="E1000" s="88"/>
    </row>
    <row r="1001" spans="1:5" s="33" customFormat="1">
      <c r="A1001" s="44"/>
      <c r="C1001" s="34"/>
      <c r="D1001" s="38"/>
      <c r="E1001" s="88"/>
    </row>
    <row r="1002" spans="1:5" s="33" customFormat="1">
      <c r="A1002" s="44"/>
      <c r="C1002" s="34"/>
      <c r="D1002" s="38"/>
      <c r="E1002" s="88"/>
    </row>
    <row r="1003" spans="1:5" s="33" customFormat="1">
      <c r="A1003" s="44"/>
      <c r="C1003" s="34"/>
      <c r="D1003" s="38"/>
      <c r="E1003" s="88"/>
    </row>
    <row r="1004" spans="1:5" s="33" customFormat="1">
      <c r="A1004" s="44"/>
      <c r="C1004" s="34"/>
      <c r="D1004" s="38"/>
      <c r="E1004" s="88"/>
    </row>
    <row r="1005" spans="1:5" s="33" customFormat="1">
      <c r="A1005" s="44"/>
      <c r="C1005" s="34"/>
      <c r="D1005" s="38"/>
      <c r="E1005" s="88"/>
    </row>
    <row r="1006" spans="1:5" s="33" customFormat="1">
      <c r="A1006" s="44"/>
      <c r="C1006" s="34"/>
      <c r="D1006" s="38"/>
      <c r="E1006" s="88"/>
    </row>
    <row r="1007" spans="1:5" s="33" customFormat="1">
      <c r="A1007" s="44"/>
      <c r="C1007" s="34"/>
      <c r="D1007" s="38"/>
      <c r="E1007" s="88"/>
    </row>
    <row r="1008" spans="1:5" s="33" customFormat="1">
      <c r="A1008" s="44"/>
      <c r="C1008" s="34"/>
      <c r="D1008" s="38"/>
      <c r="E1008" s="88"/>
    </row>
    <row r="1009" spans="1:5" s="33" customFormat="1">
      <c r="A1009" s="44"/>
      <c r="C1009" s="34"/>
      <c r="D1009" s="38"/>
      <c r="E1009" s="88"/>
    </row>
    <row r="1010" spans="1:5" s="33" customFormat="1">
      <c r="A1010" s="44"/>
      <c r="C1010" s="34"/>
      <c r="D1010" s="38"/>
      <c r="E1010" s="88"/>
    </row>
    <row r="1011" spans="1:5" s="33" customFormat="1">
      <c r="A1011" s="44"/>
      <c r="C1011" s="34"/>
      <c r="D1011" s="38"/>
      <c r="E1011" s="88"/>
    </row>
    <row r="1012" spans="1:5" s="33" customFormat="1">
      <c r="A1012" s="44"/>
      <c r="C1012" s="34"/>
      <c r="D1012" s="38"/>
      <c r="E1012" s="88"/>
    </row>
    <row r="1013" spans="1:5" s="33" customFormat="1">
      <c r="A1013" s="44"/>
      <c r="C1013" s="34"/>
      <c r="D1013" s="38"/>
      <c r="E1013" s="88"/>
    </row>
    <row r="1014" spans="1:5" s="33" customFormat="1">
      <c r="A1014" s="44"/>
      <c r="C1014" s="34"/>
      <c r="D1014" s="38"/>
      <c r="E1014" s="88"/>
    </row>
    <row r="1015" spans="1:5" s="33" customFormat="1">
      <c r="A1015" s="44"/>
      <c r="C1015" s="34"/>
      <c r="D1015" s="38"/>
      <c r="E1015" s="88"/>
    </row>
    <row r="1016" spans="1:5" s="33" customFormat="1">
      <c r="A1016" s="44"/>
      <c r="C1016" s="34"/>
      <c r="D1016" s="38"/>
      <c r="E1016" s="88"/>
    </row>
    <row r="1017" spans="1:5" s="33" customFormat="1">
      <c r="A1017" s="44"/>
      <c r="C1017" s="34"/>
      <c r="D1017" s="38"/>
      <c r="E1017" s="88"/>
    </row>
    <row r="1018" spans="1:5" s="33" customFormat="1">
      <c r="A1018" s="44"/>
      <c r="C1018" s="34"/>
      <c r="D1018" s="38"/>
      <c r="E1018" s="88"/>
    </row>
    <row r="1019" spans="1:5" s="33" customFormat="1">
      <c r="A1019" s="44"/>
      <c r="C1019" s="34"/>
      <c r="D1019" s="38"/>
      <c r="E1019" s="88"/>
    </row>
    <row r="1020" spans="1:5" s="33" customFormat="1">
      <c r="A1020" s="44"/>
      <c r="C1020" s="34"/>
      <c r="D1020" s="38"/>
      <c r="E1020" s="88"/>
    </row>
    <row r="1021" spans="1:5" s="33" customFormat="1">
      <c r="A1021" s="44"/>
      <c r="C1021" s="34"/>
      <c r="D1021" s="38"/>
      <c r="E1021" s="88"/>
    </row>
    <row r="1022" spans="1:5" s="33" customFormat="1">
      <c r="A1022" s="44"/>
      <c r="C1022" s="34"/>
      <c r="D1022" s="38"/>
      <c r="E1022" s="88"/>
    </row>
    <row r="1023" spans="1:5" s="33" customFormat="1">
      <c r="A1023" s="44"/>
      <c r="C1023" s="34"/>
      <c r="D1023" s="38"/>
      <c r="E1023" s="88"/>
    </row>
    <row r="1024" spans="1:5" s="33" customFormat="1">
      <c r="A1024" s="44"/>
      <c r="C1024" s="34"/>
      <c r="D1024" s="38"/>
      <c r="E1024" s="88"/>
    </row>
    <row r="1025" spans="1:5" s="33" customFormat="1">
      <c r="A1025" s="44"/>
      <c r="C1025" s="34"/>
      <c r="D1025" s="38"/>
      <c r="E1025" s="88"/>
    </row>
    <row r="1026" spans="1:5" s="33" customFormat="1">
      <c r="A1026" s="44"/>
      <c r="C1026" s="34"/>
      <c r="D1026" s="38"/>
      <c r="E1026" s="88"/>
    </row>
    <row r="1027" spans="1:5" s="33" customFormat="1">
      <c r="A1027" s="44"/>
      <c r="C1027" s="34"/>
      <c r="D1027" s="38"/>
      <c r="E1027" s="88"/>
    </row>
    <row r="1028" spans="1:5" s="33" customFormat="1">
      <c r="A1028" s="44"/>
      <c r="C1028" s="34"/>
      <c r="D1028" s="38"/>
      <c r="E1028" s="88"/>
    </row>
    <row r="1029" spans="1:5" s="33" customFormat="1">
      <c r="A1029" s="44"/>
      <c r="C1029" s="34"/>
      <c r="D1029" s="38"/>
      <c r="E1029" s="88"/>
    </row>
    <row r="1030" spans="1:5" s="33" customFormat="1">
      <c r="A1030" s="44"/>
      <c r="C1030" s="34"/>
      <c r="D1030" s="38"/>
      <c r="E1030" s="88"/>
    </row>
    <row r="1031" spans="1:5" s="33" customFormat="1">
      <c r="A1031" s="44"/>
      <c r="C1031" s="34"/>
      <c r="D1031" s="38"/>
      <c r="E1031" s="88"/>
    </row>
    <row r="1032" spans="1:5" s="33" customFormat="1">
      <c r="A1032" s="44"/>
      <c r="C1032" s="34"/>
      <c r="D1032" s="38"/>
      <c r="E1032" s="88"/>
    </row>
    <row r="1033" spans="1:5" s="33" customFormat="1">
      <c r="A1033" s="44"/>
      <c r="C1033" s="34"/>
      <c r="D1033" s="38"/>
      <c r="E1033" s="88"/>
    </row>
    <row r="1034" spans="1:5" s="33" customFormat="1">
      <c r="A1034" s="44"/>
      <c r="C1034" s="34"/>
      <c r="D1034" s="38"/>
      <c r="E1034" s="88"/>
    </row>
    <row r="1035" spans="1:5" s="33" customFormat="1">
      <c r="A1035" s="44"/>
      <c r="C1035" s="34"/>
      <c r="D1035" s="38"/>
      <c r="E1035" s="88"/>
    </row>
    <row r="1036" spans="1:5" s="33" customFormat="1">
      <c r="A1036" s="44"/>
      <c r="C1036" s="34"/>
      <c r="D1036" s="38"/>
      <c r="E1036" s="88"/>
    </row>
    <row r="1037" spans="1:5" s="33" customFormat="1">
      <c r="A1037" s="44"/>
      <c r="C1037" s="34"/>
      <c r="D1037" s="38"/>
      <c r="E1037" s="88"/>
    </row>
    <row r="1038" spans="1:5" s="33" customFormat="1">
      <c r="A1038" s="44"/>
      <c r="C1038" s="34"/>
      <c r="D1038" s="38"/>
      <c r="E1038" s="88"/>
    </row>
    <row r="1039" spans="1:5" s="33" customFormat="1">
      <c r="A1039" s="44"/>
      <c r="C1039" s="34"/>
      <c r="D1039" s="38"/>
      <c r="E1039" s="88"/>
    </row>
    <row r="1040" spans="1:5" s="33" customFormat="1">
      <c r="A1040" s="44"/>
      <c r="C1040" s="34"/>
      <c r="D1040" s="38"/>
      <c r="E1040" s="88"/>
    </row>
    <row r="1041" spans="1:5" s="33" customFormat="1">
      <c r="A1041" s="44"/>
      <c r="C1041" s="34"/>
      <c r="D1041" s="38"/>
      <c r="E1041" s="88"/>
    </row>
    <row r="1042" spans="1:5" s="33" customFormat="1">
      <c r="A1042" s="44"/>
      <c r="C1042" s="34"/>
      <c r="D1042" s="38"/>
      <c r="E1042" s="88"/>
    </row>
    <row r="1043" spans="1:5" s="33" customFormat="1">
      <c r="A1043" s="44"/>
      <c r="C1043" s="34"/>
      <c r="D1043" s="38"/>
      <c r="E1043" s="88"/>
    </row>
    <row r="1044" spans="1:5" s="33" customFormat="1">
      <c r="A1044" s="44"/>
      <c r="C1044" s="34"/>
      <c r="D1044" s="38"/>
      <c r="E1044" s="88"/>
    </row>
    <row r="1045" spans="1:5" s="33" customFormat="1">
      <c r="A1045" s="44"/>
      <c r="C1045" s="34"/>
      <c r="D1045" s="38"/>
      <c r="E1045" s="88"/>
    </row>
    <row r="1046" spans="1:5" s="33" customFormat="1">
      <c r="A1046" s="44"/>
      <c r="C1046" s="34"/>
      <c r="D1046" s="38"/>
      <c r="E1046" s="88"/>
    </row>
    <row r="1047" spans="1:5" s="33" customFormat="1">
      <c r="A1047" s="44"/>
      <c r="C1047" s="34"/>
      <c r="D1047" s="38"/>
      <c r="E1047" s="88"/>
    </row>
    <row r="1048" spans="1:5" s="33" customFormat="1">
      <c r="A1048" s="44"/>
      <c r="C1048" s="34"/>
      <c r="D1048" s="38"/>
      <c r="E1048" s="88"/>
    </row>
    <row r="1049" spans="1:5" s="33" customFormat="1">
      <c r="A1049" s="44"/>
      <c r="C1049" s="34"/>
      <c r="D1049" s="38"/>
      <c r="E1049" s="88"/>
    </row>
    <row r="1050" spans="1:5" s="33" customFormat="1">
      <c r="A1050" s="44"/>
      <c r="C1050" s="34"/>
      <c r="D1050" s="38"/>
      <c r="E1050" s="88"/>
    </row>
    <row r="1051" spans="1:5" s="33" customFormat="1">
      <c r="A1051" s="44"/>
      <c r="C1051" s="34"/>
      <c r="D1051" s="38"/>
      <c r="E1051" s="88"/>
    </row>
    <row r="1052" spans="1:5" s="33" customFormat="1">
      <c r="A1052" s="44"/>
      <c r="C1052" s="34"/>
      <c r="D1052" s="38"/>
      <c r="E1052" s="88"/>
    </row>
    <row r="1053" spans="1:5" s="33" customFormat="1">
      <c r="A1053" s="44"/>
      <c r="C1053" s="34"/>
      <c r="D1053" s="38"/>
      <c r="E1053" s="88"/>
    </row>
    <row r="1054" spans="1:5" s="33" customFormat="1">
      <c r="A1054" s="44"/>
      <c r="C1054" s="34"/>
      <c r="D1054" s="38"/>
      <c r="E1054" s="88"/>
    </row>
    <row r="1055" spans="1:5" s="33" customFormat="1">
      <c r="A1055" s="44"/>
      <c r="C1055" s="34"/>
      <c r="D1055" s="38"/>
      <c r="E1055" s="88"/>
    </row>
    <row r="1056" spans="1:5" s="33" customFormat="1">
      <c r="A1056" s="44"/>
      <c r="C1056" s="34"/>
      <c r="D1056" s="38"/>
      <c r="E1056" s="88"/>
    </row>
    <row r="1057" spans="1:5" s="33" customFormat="1">
      <c r="A1057" s="44"/>
      <c r="C1057" s="34"/>
      <c r="D1057" s="38"/>
      <c r="E1057" s="88"/>
    </row>
    <row r="1058" spans="1:5" s="33" customFormat="1">
      <c r="A1058" s="44"/>
      <c r="C1058" s="34"/>
      <c r="D1058" s="38"/>
      <c r="E1058" s="88"/>
    </row>
    <row r="1059" spans="1:5" s="33" customFormat="1">
      <c r="A1059" s="44"/>
      <c r="C1059" s="34"/>
      <c r="D1059" s="38"/>
      <c r="E1059" s="88"/>
    </row>
    <row r="1060" spans="1:5" s="33" customFormat="1">
      <c r="A1060" s="44"/>
      <c r="C1060" s="34"/>
      <c r="D1060" s="38"/>
      <c r="E1060" s="88"/>
    </row>
    <row r="1061" spans="1:5" s="33" customFormat="1">
      <c r="A1061" s="44"/>
      <c r="C1061" s="34"/>
      <c r="D1061" s="38"/>
      <c r="E1061" s="88"/>
    </row>
    <row r="1062" spans="1:5" s="33" customFormat="1">
      <c r="A1062" s="44"/>
      <c r="C1062" s="34"/>
      <c r="D1062" s="38"/>
      <c r="E1062" s="88"/>
    </row>
    <row r="1063" spans="1:5" s="33" customFormat="1">
      <c r="A1063" s="44"/>
      <c r="C1063" s="34"/>
      <c r="D1063" s="38"/>
      <c r="E1063" s="88"/>
    </row>
    <row r="1064" spans="1:5" s="33" customFormat="1">
      <c r="A1064" s="44"/>
      <c r="C1064" s="34"/>
      <c r="D1064" s="38"/>
      <c r="E1064" s="88"/>
    </row>
    <row r="1065" spans="1:5" s="33" customFormat="1">
      <c r="A1065" s="44"/>
      <c r="C1065" s="34"/>
      <c r="D1065" s="38"/>
      <c r="E1065" s="88"/>
    </row>
    <row r="1066" spans="1:5" s="33" customFormat="1">
      <c r="A1066" s="44"/>
      <c r="C1066" s="34"/>
      <c r="D1066" s="38"/>
      <c r="E1066" s="88"/>
    </row>
    <row r="1067" spans="1:5" s="33" customFormat="1">
      <c r="A1067" s="44"/>
      <c r="C1067" s="34"/>
      <c r="D1067" s="38"/>
      <c r="E1067" s="88"/>
    </row>
    <row r="1068" spans="1:5" s="33" customFormat="1">
      <c r="A1068" s="44"/>
      <c r="C1068" s="34"/>
      <c r="D1068" s="38"/>
      <c r="E1068" s="88"/>
    </row>
    <row r="1069" spans="1:5" s="33" customFormat="1">
      <c r="A1069" s="44"/>
      <c r="C1069" s="34"/>
      <c r="D1069" s="38"/>
      <c r="E1069" s="88"/>
    </row>
    <row r="1070" spans="1:5" s="33" customFormat="1">
      <c r="A1070" s="44"/>
      <c r="C1070" s="34"/>
      <c r="D1070" s="38"/>
      <c r="E1070" s="88"/>
    </row>
    <row r="1071" spans="1:5" s="33" customFormat="1">
      <c r="A1071" s="44"/>
      <c r="C1071" s="34"/>
      <c r="D1071" s="38"/>
      <c r="E1071" s="88"/>
    </row>
    <row r="1072" spans="1:5" s="33" customFormat="1">
      <c r="A1072" s="44"/>
      <c r="C1072" s="34"/>
      <c r="D1072" s="38"/>
      <c r="E1072" s="88"/>
    </row>
    <row r="1073" spans="1:5" s="33" customFormat="1">
      <c r="A1073" s="44"/>
      <c r="C1073" s="34"/>
      <c r="D1073" s="38"/>
      <c r="E1073" s="88"/>
    </row>
    <row r="1074" spans="1:5" s="33" customFormat="1">
      <c r="A1074" s="44"/>
      <c r="C1074" s="34"/>
      <c r="D1074" s="38"/>
      <c r="E1074" s="88"/>
    </row>
    <row r="1075" spans="1:5" s="33" customFormat="1">
      <c r="A1075" s="44"/>
      <c r="C1075" s="34"/>
      <c r="D1075" s="38"/>
      <c r="E1075" s="88"/>
    </row>
    <row r="1076" spans="1:5" s="33" customFormat="1">
      <c r="A1076" s="44"/>
      <c r="C1076" s="34"/>
      <c r="D1076" s="38"/>
      <c r="E1076" s="88"/>
    </row>
    <row r="1077" spans="1:5" s="33" customFormat="1">
      <c r="A1077" s="44"/>
      <c r="C1077" s="34"/>
      <c r="D1077" s="38"/>
      <c r="E1077" s="88"/>
    </row>
    <row r="1078" spans="1:5" s="33" customFormat="1">
      <c r="A1078" s="44"/>
      <c r="C1078" s="34"/>
      <c r="D1078" s="38"/>
      <c r="E1078" s="88"/>
    </row>
    <row r="1079" spans="1:5" s="33" customFormat="1">
      <c r="A1079" s="44"/>
      <c r="C1079" s="34"/>
      <c r="D1079" s="38"/>
      <c r="E1079" s="88"/>
    </row>
    <row r="1080" spans="1:5" s="33" customFormat="1">
      <c r="A1080" s="44"/>
      <c r="C1080" s="34"/>
      <c r="D1080" s="38"/>
      <c r="E1080" s="88"/>
    </row>
    <row r="1081" spans="1:5" s="33" customFormat="1">
      <c r="A1081" s="44"/>
      <c r="C1081" s="34"/>
      <c r="D1081" s="38"/>
      <c r="E1081" s="88"/>
    </row>
    <row r="1082" spans="1:5" s="33" customFormat="1">
      <c r="A1082" s="44"/>
      <c r="C1082" s="34"/>
      <c r="D1082" s="38"/>
      <c r="E1082" s="88"/>
    </row>
    <row r="1083" spans="1:5" s="33" customFormat="1">
      <c r="A1083" s="44"/>
      <c r="C1083" s="34"/>
      <c r="D1083" s="38"/>
      <c r="E1083" s="88"/>
    </row>
    <row r="1084" spans="1:5" s="33" customFormat="1">
      <c r="A1084" s="44"/>
      <c r="C1084" s="34"/>
      <c r="D1084" s="38"/>
      <c r="E1084" s="88"/>
    </row>
    <row r="1085" spans="1:5" s="33" customFormat="1">
      <c r="A1085" s="44"/>
      <c r="C1085" s="34"/>
      <c r="D1085" s="38"/>
      <c r="E1085" s="88"/>
    </row>
    <row r="1086" spans="1:5" s="33" customFormat="1">
      <c r="A1086" s="44"/>
      <c r="C1086" s="34"/>
      <c r="D1086" s="38"/>
      <c r="E1086" s="88"/>
    </row>
    <row r="1087" spans="1:5" s="33" customFormat="1">
      <c r="A1087" s="44"/>
      <c r="C1087" s="34"/>
      <c r="D1087" s="38"/>
      <c r="E1087" s="88"/>
    </row>
    <row r="1088" spans="1:5" s="33" customFormat="1">
      <c r="A1088" s="44"/>
      <c r="C1088" s="34"/>
      <c r="D1088" s="38"/>
      <c r="E1088" s="88"/>
    </row>
    <row r="1089" spans="1:5" s="33" customFormat="1">
      <c r="A1089" s="44"/>
      <c r="C1089" s="34"/>
      <c r="D1089" s="38"/>
      <c r="E1089" s="88"/>
    </row>
    <row r="1090" spans="1:5" s="33" customFormat="1">
      <c r="A1090" s="44"/>
      <c r="C1090" s="34"/>
      <c r="D1090" s="38"/>
      <c r="E1090" s="88"/>
    </row>
    <row r="1091" spans="1:5" s="33" customFormat="1">
      <c r="A1091" s="44"/>
      <c r="C1091" s="34"/>
      <c r="D1091" s="38"/>
      <c r="E1091" s="88"/>
    </row>
    <row r="1092" spans="1:5" s="33" customFormat="1">
      <c r="A1092" s="44"/>
      <c r="C1092" s="34"/>
      <c r="D1092" s="38"/>
      <c r="E1092" s="88"/>
    </row>
    <row r="1093" spans="1:5" s="33" customFormat="1">
      <c r="A1093" s="44"/>
      <c r="C1093" s="34"/>
      <c r="D1093" s="38"/>
      <c r="E1093" s="88"/>
    </row>
    <row r="1094" spans="1:5" s="33" customFormat="1">
      <c r="A1094" s="44"/>
      <c r="C1094" s="34"/>
      <c r="D1094" s="38"/>
      <c r="E1094" s="88"/>
    </row>
    <row r="1095" spans="1:5" s="33" customFormat="1">
      <c r="A1095" s="44"/>
      <c r="C1095" s="34"/>
      <c r="D1095" s="38"/>
      <c r="E1095" s="88"/>
    </row>
    <row r="1096" spans="1:5" s="33" customFormat="1">
      <c r="A1096" s="44"/>
      <c r="C1096" s="34"/>
      <c r="D1096" s="38"/>
      <c r="E1096" s="88"/>
    </row>
    <row r="1097" spans="1:5" s="33" customFormat="1">
      <c r="A1097" s="44"/>
      <c r="C1097" s="34"/>
      <c r="D1097" s="38"/>
      <c r="E1097" s="88"/>
    </row>
    <row r="1098" spans="1:5" s="33" customFormat="1">
      <c r="A1098" s="44"/>
      <c r="C1098" s="34"/>
      <c r="D1098" s="38"/>
      <c r="E1098" s="88"/>
    </row>
    <row r="1099" spans="1:5" s="33" customFormat="1">
      <c r="A1099" s="44"/>
      <c r="C1099" s="34"/>
      <c r="D1099" s="38"/>
      <c r="E1099" s="88"/>
    </row>
    <row r="1100" spans="1:5" s="33" customFormat="1">
      <c r="A1100" s="44"/>
      <c r="C1100" s="34"/>
      <c r="D1100" s="38"/>
      <c r="E1100" s="88"/>
    </row>
    <row r="1101" spans="1:5" s="33" customFormat="1">
      <c r="A1101" s="44"/>
      <c r="C1101" s="34"/>
      <c r="D1101" s="38"/>
      <c r="E1101" s="88"/>
    </row>
    <row r="1102" spans="1:5" s="33" customFormat="1">
      <c r="A1102" s="44"/>
      <c r="C1102" s="34"/>
      <c r="D1102" s="38"/>
      <c r="E1102" s="88"/>
    </row>
    <row r="1103" spans="1:5" s="33" customFormat="1">
      <c r="A1103" s="44"/>
      <c r="C1103" s="34"/>
      <c r="D1103" s="38"/>
      <c r="E1103" s="88"/>
    </row>
    <row r="1104" spans="1:5" s="33" customFormat="1">
      <c r="A1104" s="44"/>
      <c r="C1104" s="34"/>
      <c r="D1104" s="38"/>
      <c r="E1104" s="88"/>
    </row>
    <row r="1105" spans="1:5" s="33" customFormat="1">
      <c r="A1105" s="44"/>
      <c r="C1105" s="34"/>
      <c r="D1105" s="38"/>
      <c r="E1105" s="88"/>
    </row>
    <row r="1106" spans="1:5" s="33" customFormat="1">
      <c r="A1106" s="44"/>
      <c r="C1106" s="34"/>
      <c r="D1106" s="38"/>
      <c r="E1106" s="88"/>
    </row>
    <row r="1107" spans="1:5" s="33" customFormat="1">
      <c r="A1107" s="44"/>
      <c r="C1107" s="34"/>
      <c r="D1107" s="38"/>
      <c r="E1107" s="88"/>
    </row>
    <row r="1108" spans="1:5" s="33" customFormat="1">
      <c r="A1108" s="44"/>
      <c r="C1108" s="34"/>
      <c r="D1108" s="38"/>
      <c r="E1108" s="88"/>
    </row>
    <row r="1109" spans="1:5" s="33" customFormat="1">
      <c r="A1109" s="44"/>
      <c r="C1109" s="34"/>
      <c r="D1109" s="38"/>
      <c r="E1109" s="88"/>
    </row>
    <row r="1110" spans="1:5" s="33" customFormat="1">
      <c r="A1110" s="44"/>
      <c r="C1110" s="34"/>
      <c r="D1110" s="38"/>
      <c r="E1110" s="88"/>
    </row>
    <row r="1111" spans="1:5" s="33" customFormat="1">
      <c r="A1111" s="44"/>
      <c r="C1111" s="34"/>
      <c r="D1111" s="38"/>
      <c r="E1111" s="88"/>
    </row>
    <row r="1112" spans="1:5" s="33" customFormat="1">
      <c r="A1112" s="44"/>
      <c r="C1112" s="34"/>
      <c r="D1112" s="38"/>
      <c r="E1112" s="88"/>
    </row>
    <row r="1113" spans="1:5" s="33" customFormat="1">
      <c r="A1113" s="44"/>
      <c r="C1113" s="34"/>
      <c r="D1113" s="38"/>
      <c r="E1113" s="88"/>
    </row>
    <row r="1114" spans="1:5" s="33" customFormat="1">
      <c r="A1114" s="44"/>
      <c r="C1114" s="34"/>
      <c r="D1114" s="38"/>
      <c r="E1114" s="88"/>
    </row>
    <row r="1115" spans="1:5" s="33" customFormat="1">
      <c r="A1115" s="44"/>
      <c r="C1115" s="34"/>
      <c r="D1115" s="38"/>
      <c r="E1115" s="88"/>
    </row>
    <row r="1116" spans="1:5" s="33" customFormat="1">
      <c r="A1116" s="44"/>
      <c r="C1116" s="34"/>
      <c r="D1116" s="38"/>
      <c r="E1116" s="88"/>
    </row>
    <row r="1117" spans="1:5" s="33" customFormat="1">
      <c r="A1117" s="44"/>
      <c r="C1117" s="34"/>
      <c r="D1117" s="38"/>
      <c r="E1117" s="88"/>
    </row>
    <row r="1118" spans="1:5" s="33" customFormat="1">
      <c r="A1118" s="44"/>
      <c r="C1118" s="34"/>
      <c r="D1118" s="38"/>
      <c r="E1118" s="88"/>
    </row>
    <row r="1119" spans="1:5" s="33" customFormat="1">
      <c r="A1119" s="44"/>
      <c r="C1119" s="34"/>
      <c r="D1119" s="38"/>
      <c r="E1119" s="88"/>
    </row>
    <row r="1120" spans="1:5" s="33" customFormat="1">
      <c r="A1120" s="44"/>
      <c r="C1120" s="34"/>
      <c r="D1120" s="38"/>
      <c r="E1120" s="88"/>
    </row>
    <row r="1121" spans="1:5" s="33" customFormat="1">
      <c r="A1121" s="44"/>
      <c r="C1121" s="34"/>
      <c r="D1121" s="38"/>
      <c r="E1121" s="88"/>
    </row>
    <row r="1122" spans="1:5" s="33" customFormat="1">
      <c r="A1122" s="44"/>
      <c r="C1122" s="34"/>
      <c r="D1122" s="38"/>
      <c r="E1122" s="88"/>
    </row>
    <row r="1123" spans="1:5" s="33" customFormat="1">
      <c r="A1123" s="44"/>
      <c r="C1123" s="34"/>
      <c r="D1123" s="38"/>
      <c r="E1123" s="88"/>
    </row>
    <row r="1124" spans="1:5" s="33" customFormat="1">
      <c r="A1124" s="44"/>
      <c r="C1124" s="34"/>
      <c r="D1124" s="38"/>
      <c r="E1124" s="88"/>
    </row>
    <row r="1125" spans="1:5" s="33" customFormat="1">
      <c r="A1125" s="44"/>
      <c r="C1125" s="34"/>
      <c r="D1125" s="38"/>
      <c r="E1125" s="88"/>
    </row>
    <row r="1126" spans="1:5" s="33" customFormat="1">
      <c r="A1126" s="44"/>
      <c r="C1126" s="34"/>
      <c r="D1126" s="38"/>
      <c r="E1126" s="88"/>
    </row>
    <row r="1127" spans="1:5" s="33" customFormat="1">
      <c r="A1127" s="44"/>
      <c r="C1127" s="34"/>
      <c r="D1127" s="38"/>
      <c r="E1127" s="88"/>
    </row>
    <row r="1128" spans="1:5" s="33" customFormat="1">
      <c r="A1128" s="44"/>
      <c r="C1128" s="34"/>
      <c r="D1128" s="38"/>
      <c r="E1128" s="88"/>
    </row>
  </sheetData>
  <sheetProtection formatCells="0" formatColumns="0" formatRows="0" insertColumns="0" insertRows="0" deleteColumns="0" deleteRows="0" sort="0" autoFilter="0"/>
  <mergeCells count="6">
    <mergeCell ref="H1:J1"/>
    <mergeCell ref="F7:F9"/>
    <mergeCell ref="A10:B10"/>
    <mergeCell ref="A11:B11"/>
    <mergeCell ref="F2:F3"/>
    <mergeCell ref="F4:F6"/>
  </mergeCells>
  <conditionalFormatting sqref="B7">
    <cfRule type="cellIs" dxfId="11" priority="12" operator="equal">
      <formula>"please choose rounding method"</formula>
    </cfRule>
  </conditionalFormatting>
  <conditionalFormatting sqref="H2:J7 H1:H7">
    <cfRule type="expression" dxfId="10" priority="8">
      <formula>LEFT($B$2,3)="640"</formula>
    </cfRule>
  </conditionalFormatting>
  <conditionalFormatting sqref="D13:D962">
    <cfRule type="cellIs" dxfId="9" priority="16" operator="equal">
      <formula>"keuze cel B7!"</formula>
    </cfRule>
    <cfRule type="cellIs" dxfId="8" priority="17" operator="equal">
      <formula>"choice cell B7!"</formula>
    </cfRule>
  </conditionalFormatting>
  <conditionalFormatting sqref="A13:A1048576">
    <cfRule type="expression" dxfId="7" priority="1">
      <formula>LEN(A13)=0</formula>
    </cfRule>
    <cfRule type="expression" dxfId="6" priority="2">
      <formula>LEN(A13)&lt;7</formula>
    </cfRule>
    <cfRule type="expression" dxfId="5" priority="3">
      <formula>LEN(A13)&gt;7</formula>
    </cfRule>
  </conditionalFormatting>
  <pageMargins left="0.55118110236220474" right="0.5511811023622047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uSis!$AJ$1:$AJ$6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0"/>
  <sheetViews>
    <sheetView zoomScale="85" zoomScaleNormal="85" workbookViewId="0">
      <selection activeCell="B3" sqref="B3:C3"/>
    </sheetView>
  </sheetViews>
  <sheetFormatPr defaultRowHeight="15"/>
  <cols>
    <col min="1" max="1" width="18.140625" customWidth="1"/>
    <col min="2" max="2" width="14.28515625" style="1" customWidth="1"/>
    <col min="3" max="3" width="21" style="25" customWidth="1"/>
    <col min="4" max="4" width="16.5703125" style="82" customWidth="1"/>
    <col min="5" max="5" width="9.140625" style="82"/>
    <col min="6" max="31" width="9.140625" style="62"/>
    <col min="32" max="32" width="9.140625" style="66"/>
    <col min="33" max="33" width="0" style="2" hidden="1" customWidth="1"/>
    <col min="34" max="34" width="0" style="10" hidden="1" customWidth="1"/>
    <col min="36" max="36" width="54.140625" bestFit="1" customWidth="1"/>
    <col min="37" max="37" width="28.5703125" customWidth="1"/>
    <col min="38" max="38" width="6.7109375" customWidth="1"/>
    <col min="39" max="39" width="28" customWidth="1"/>
    <col min="43" max="43" width="18.5703125" customWidth="1"/>
    <col min="44" max="44" width="18.42578125" customWidth="1"/>
  </cols>
  <sheetData>
    <row r="1" spans="1:45" ht="24" customHeight="1" thickBot="1">
      <c r="A1" s="80" t="s">
        <v>130</v>
      </c>
      <c r="B1" s="77"/>
      <c r="C1" s="78"/>
      <c r="D1" s="70"/>
      <c r="E1" s="70"/>
      <c r="F1" s="70"/>
      <c r="AG1" s="11" t="str">
        <f>IF(uSis!AL2=1,"please indicate here which column on worksheet presentie contains the grades","geef hier aan welke kolom op het werkblad presentie de cijfers bevat")</f>
        <v>please indicate here which column on worksheet presentie contains the grades</v>
      </c>
      <c r="AH1" s="3">
        <v>0</v>
      </c>
      <c r="AJ1" s="12" t="str">
        <f>IF(AL2=1,"please choose rounding method","kies a.u.b. de afrondingsmethode")</f>
        <v>please choose rounding method</v>
      </c>
      <c r="AK1" s="13">
        <v>0</v>
      </c>
      <c r="AL1" s="13">
        <f>IFERROR(MATCH(Grades!B7,AJ1:AJ6,0)-1,0)</f>
        <v>0</v>
      </c>
      <c r="AM1" s="24" t="s">
        <v>59</v>
      </c>
      <c r="AO1" s="18" t="s">
        <v>123</v>
      </c>
      <c r="AP1" s="19" t="s">
        <v>69</v>
      </c>
      <c r="AQ1" s="20" t="s">
        <v>70</v>
      </c>
      <c r="AR1" s="20" t="s">
        <v>71</v>
      </c>
    </row>
    <row r="2" spans="1:45">
      <c r="A2" s="73" t="s">
        <v>57</v>
      </c>
      <c r="B2" s="118">
        <f>Grades!B1</f>
        <v>0</v>
      </c>
      <c r="C2" s="119"/>
      <c r="D2" s="81"/>
      <c r="E2" s="81"/>
      <c r="F2" s="68"/>
      <c r="AG2" s="11" t="s">
        <v>12</v>
      </c>
      <c r="AH2" s="3">
        <v>0</v>
      </c>
      <c r="AJ2" s="12" t="str">
        <f>IF(AL2=1,"rounding to halves except between 5 and 6","afronden op halve punten behalve tussen 5 en 6")</f>
        <v>rounding to halves except between 5 and 6</v>
      </c>
      <c r="AK2" s="13">
        <v>1</v>
      </c>
      <c r="AL2" s="16">
        <v>1</v>
      </c>
      <c r="AM2" s="17" t="s">
        <v>58</v>
      </c>
      <c r="AP2" s="21" t="s">
        <v>36</v>
      </c>
      <c r="AQ2" s="22" t="s">
        <v>72</v>
      </c>
      <c r="AR2" s="22" t="s">
        <v>73</v>
      </c>
    </row>
    <row r="3" spans="1:45">
      <c r="A3" s="74" t="s">
        <v>53</v>
      </c>
      <c r="B3" s="117"/>
      <c r="C3" s="117"/>
      <c r="D3" s="76" t="str">
        <f>IF(B3="","← vul mij in","kiek ze gaan")</f>
        <v>← vul mij in</v>
      </c>
      <c r="E3" s="81"/>
      <c r="F3" s="68"/>
      <c r="AG3" s="11" t="s">
        <v>15</v>
      </c>
      <c r="AH3" s="3">
        <v>1</v>
      </c>
      <c r="AJ3" s="12" t="str">
        <f>IF(AL2=1,"rounding to one decimal except between 5 and 6","afronden op één decimaal behalve tussen 5 en 6")</f>
        <v>rounding to one decimal except between 5 and 6</v>
      </c>
      <c r="AK3" s="13">
        <v>2</v>
      </c>
      <c r="AL3" s="5"/>
      <c r="AP3" s="21" t="s">
        <v>29</v>
      </c>
      <c r="AQ3" s="22" t="s">
        <v>74</v>
      </c>
      <c r="AR3" s="22" t="s">
        <v>75</v>
      </c>
    </row>
    <row r="4" spans="1:45">
      <c r="A4" s="74" t="s">
        <v>54</v>
      </c>
      <c r="B4" s="117"/>
      <c r="C4" s="117"/>
      <c r="D4" s="76" t="str">
        <f>IF(B4="","← vul mij in","lekker bezig")</f>
        <v>← vul mij in</v>
      </c>
      <c r="E4" s="81"/>
      <c r="F4" s="68"/>
      <c r="AG4" s="11" t="s">
        <v>6</v>
      </c>
      <c r="AH4" s="3">
        <v>2</v>
      </c>
      <c r="AJ4" s="12" t="str">
        <f>IF(AL2=1,"one decimal","één decimaal")</f>
        <v>one decimal</v>
      </c>
      <c r="AK4" s="14">
        <v>3</v>
      </c>
      <c r="AL4" s="5"/>
      <c r="AP4" s="21" t="s">
        <v>76</v>
      </c>
      <c r="AQ4" s="22" t="s">
        <v>77</v>
      </c>
      <c r="AR4" s="22" t="s">
        <v>78</v>
      </c>
    </row>
    <row r="5" spans="1:45">
      <c r="A5" s="74" t="s">
        <v>55</v>
      </c>
      <c r="B5" s="120"/>
      <c r="C5" s="120"/>
      <c r="D5" s="76" t="str">
        <f>IF(B5="","← vul mij in","goed gedaan, hierbij ben jij de cijfer invoerder van de dag")</f>
        <v>← vul mij in</v>
      </c>
      <c r="E5" s="81"/>
      <c r="F5" s="68"/>
      <c r="AG5" s="11" t="s">
        <v>22</v>
      </c>
      <c r="AH5" s="3">
        <v>3</v>
      </c>
      <c r="AJ5" s="12" t="str">
        <f>IF(AL2=1,"A-F (American grading system)","A-F (Amerikaans becijferingssysteem)")</f>
        <v>A-F (American grading system)</v>
      </c>
      <c r="AK5" s="13">
        <v>4</v>
      </c>
      <c r="AL5" s="7"/>
      <c r="AP5" s="21" t="s">
        <v>23</v>
      </c>
      <c r="AQ5" s="22" t="s">
        <v>79</v>
      </c>
      <c r="AR5" s="22" t="s">
        <v>80</v>
      </c>
    </row>
    <row r="6" spans="1:45" ht="15.75" thickBot="1">
      <c r="A6" s="75" t="s">
        <v>56</v>
      </c>
      <c r="B6" s="121" t="str">
        <f>Grades!B7</f>
        <v>please choose rounding method</v>
      </c>
      <c r="C6" s="122"/>
      <c r="D6" s="81"/>
      <c r="E6" s="81"/>
      <c r="F6" s="68"/>
      <c r="AG6" s="11" t="s">
        <v>2</v>
      </c>
      <c r="AH6" s="3">
        <v>4</v>
      </c>
      <c r="AJ6" s="15" t="str">
        <f>IF(AL2=1,"v/o (sufficient/insufficient)","v/o (voldoende/onvoldoende)")</f>
        <v>v/o (sufficient/insufficient)</v>
      </c>
      <c r="AK6" s="14">
        <v>5</v>
      </c>
      <c r="AL6" s="7"/>
      <c r="AP6" s="21" t="s">
        <v>24</v>
      </c>
      <c r="AQ6" s="22" t="s">
        <v>81</v>
      </c>
      <c r="AR6" s="22" t="s">
        <v>82</v>
      </c>
    </row>
    <row r="7" spans="1:45" ht="15.75" thickBot="1">
      <c r="A7" s="62"/>
      <c r="B7" s="62"/>
      <c r="C7" s="63"/>
      <c r="D7" s="83"/>
      <c r="AG7" s="11" t="s">
        <v>29</v>
      </c>
      <c r="AH7" s="3">
        <v>5</v>
      </c>
      <c r="AP7" s="21" t="s">
        <v>83</v>
      </c>
      <c r="AQ7" s="22" t="s">
        <v>84</v>
      </c>
      <c r="AR7" s="22" t="s">
        <v>85</v>
      </c>
    </row>
    <row r="8" spans="1:45" ht="24" customHeight="1" thickBot="1">
      <c r="A8" s="80" t="s">
        <v>134</v>
      </c>
      <c r="B8" s="71"/>
      <c r="C8" s="72"/>
      <c r="AG8" s="11" t="s">
        <v>11</v>
      </c>
      <c r="AH8" s="3">
        <v>6</v>
      </c>
    </row>
    <row r="9" spans="1:45" ht="46.5" customHeight="1" thickBot="1">
      <c r="A9" s="114"/>
      <c r="B9" s="115"/>
      <c r="C9" s="116"/>
      <c r="H9" s="65"/>
      <c r="AG9" s="11" t="s">
        <v>13</v>
      </c>
      <c r="AH9" s="3">
        <v>7</v>
      </c>
      <c r="AJ9" s="95"/>
      <c r="AK9" s="96"/>
      <c r="AL9" s="97"/>
      <c r="AM9" s="97"/>
      <c r="AO9" s="23" t="s">
        <v>124</v>
      </c>
      <c r="AP9" s="21" t="s">
        <v>86</v>
      </c>
      <c r="AQ9" s="22" t="s">
        <v>87</v>
      </c>
      <c r="AR9" s="22" t="s">
        <v>73</v>
      </c>
      <c r="AS9" t="s">
        <v>88</v>
      </c>
    </row>
    <row r="10" spans="1:45" ht="15.75" thickBot="1">
      <c r="B10" s="63"/>
      <c r="C10" s="64"/>
      <c r="AG10" s="11" t="s">
        <v>8</v>
      </c>
      <c r="AH10" s="3">
        <v>8</v>
      </c>
      <c r="AJ10" s="97"/>
      <c r="AK10" s="96"/>
      <c r="AL10" s="97"/>
      <c r="AM10" s="97"/>
      <c r="AP10" s="21" t="s">
        <v>89</v>
      </c>
      <c r="AQ10" s="22" t="s">
        <v>90</v>
      </c>
      <c r="AR10" s="22" t="s">
        <v>91</v>
      </c>
      <c r="AS10" t="s">
        <v>92</v>
      </c>
    </row>
    <row r="11" spans="1:45" ht="24" customHeight="1" thickBot="1">
      <c r="A11" s="80" t="s">
        <v>135</v>
      </c>
      <c r="B11" s="69"/>
      <c r="C11" s="79"/>
      <c r="AG11" s="11" t="s">
        <v>14</v>
      </c>
      <c r="AH11" s="3">
        <v>9</v>
      </c>
      <c r="AJ11" s="98"/>
      <c r="AK11" s="97"/>
      <c r="AL11" s="97"/>
      <c r="AM11" s="97"/>
      <c r="AP11" s="21" t="s">
        <v>93</v>
      </c>
      <c r="AQ11" s="22" t="s">
        <v>94</v>
      </c>
      <c r="AR11" s="22" t="s">
        <v>95</v>
      </c>
      <c r="AS11" t="s">
        <v>96</v>
      </c>
    </row>
    <row r="12" spans="1:45" ht="21.75" customHeight="1" thickBot="1">
      <c r="A12" s="103" t="s">
        <v>132</v>
      </c>
      <c r="B12" s="104" t="s">
        <v>60</v>
      </c>
      <c r="C12" s="105" t="s">
        <v>131</v>
      </c>
      <c r="AG12" s="11" t="s">
        <v>7</v>
      </c>
      <c r="AH12" s="3">
        <v>10</v>
      </c>
      <c r="AJ12" s="97"/>
      <c r="AK12" s="97"/>
      <c r="AL12" s="97"/>
      <c r="AM12" s="97"/>
      <c r="AP12" s="21" t="s">
        <v>97</v>
      </c>
      <c r="AQ12" s="22" t="s">
        <v>94</v>
      </c>
      <c r="AR12" s="22" t="s">
        <v>95</v>
      </c>
      <c r="AS12" t="s">
        <v>98</v>
      </c>
    </row>
    <row r="13" spans="1:45">
      <c r="A13" s="84">
        <f>Grades!A13</f>
        <v>0</v>
      </c>
      <c r="B13" s="102" t="e">
        <f>CONCATENATE(ROUND(Grades!D13,1),IF(MOD(Grades!D13,1)=0,IF(Grades!D13=10,"",",0"),""))</f>
        <v>#VALUE!</v>
      </c>
      <c r="C13" s="85">
        <f t="shared" ref="C13:C76" si="0">$B$5</f>
        <v>0</v>
      </c>
      <c r="AG13" s="11" t="s">
        <v>1</v>
      </c>
      <c r="AH13" s="3">
        <v>11</v>
      </c>
      <c r="AJ13" s="97"/>
      <c r="AK13" s="97"/>
      <c r="AL13" s="97"/>
      <c r="AM13" s="97"/>
      <c r="AP13" s="21" t="s">
        <v>12</v>
      </c>
      <c r="AQ13" s="22" t="s">
        <v>74</v>
      </c>
      <c r="AR13" s="22" t="s">
        <v>75</v>
      </c>
      <c r="AS13" t="s">
        <v>99</v>
      </c>
    </row>
    <row r="14" spans="1:45">
      <c r="A14" s="84">
        <f>Grades!A14</f>
        <v>0</v>
      </c>
      <c r="B14" s="102" t="e">
        <f>CONCATENATE(ROUND(Grades!D14,1),IF(MOD(Grades!D14,1)=0,IF(Grades!D14=10,"",",0"),""))</f>
        <v>#VALUE!</v>
      </c>
      <c r="C14" s="85">
        <f t="shared" si="0"/>
        <v>0</v>
      </c>
      <c r="D14" s="82" t="str">
        <f t="shared" ref="D14:D77" si="1">IF(A14=0,"",IF(OR(LEN(A14)&lt;&gt;7,ISNUMBER(SEARCH("s",A14))),"studentnummer klopt niet en/of er zit een s in'",""))</f>
        <v/>
      </c>
      <c r="AG14" s="11" t="s">
        <v>4</v>
      </c>
      <c r="AH14" s="3">
        <v>12</v>
      </c>
      <c r="AJ14" s="97"/>
      <c r="AK14" s="97"/>
      <c r="AL14" s="97"/>
      <c r="AM14" s="97"/>
      <c r="AP14" s="21" t="s">
        <v>100</v>
      </c>
      <c r="AQ14" s="22" t="s">
        <v>101</v>
      </c>
      <c r="AR14" s="22" t="s">
        <v>102</v>
      </c>
      <c r="AS14" t="s">
        <v>103</v>
      </c>
    </row>
    <row r="15" spans="1:45">
      <c r="A15" s="84">
        <f>Grades!A15</f>
        <v>0</v>
      </c>
      <c r="B15" s="102" t="e">
        <f>CONCATENATE(ROUND(Grades!D15,1),IF(MOD(Grades!D15,1)=0,IF(Grades!D15=10,"",",0"),""))</f>
        <v>#VALUE!</v>
      </c>
      <c r="C15" s="85">
        <f t="shared" si="0"/>
        <v>0</v>
      </c>
      <c r="D15" s="82" t="str">
        <f t="shared" si="1"/>
        <v/>
      </c>
      <c r="AG15" s="11" t="s">
        <v>24</v>
      </c>
      <c r="AH15" s="3">
        <v>13</v>
      </c>
      <c r="AJ15" s="97"/>
      <c r="AK15" s="97"/>
      <c r="AL15" s="97"/>
      <c r="AM15" s="97"/>
      <c r="AP15" s="21" t="s">
        <v>104</v>
      </c>
      <c r="AQ15" s="22" t="s">
        <v>105</v>
      </c>
      <c r="AR15" s="22" t="s">
        <v>106</v>
      </c>
      <c r="AS15" t="s">
        <v>107</v>
      </c>
    </row>
    <row r="16" spans="1:45">
      <c r="A16" s="84">
        <f>Grades!A16</f>
        <v>0</v>
      </c>
      <c r="B16" s="102" t="e">
        <f>CONCATENATE(ROUND(Grades!D16,1),IF(MOD(Grades!D16,1)=0,IF(Grades!D16=10,"",",0"),""))</f>
        <v>#VALUE!</v>
      </c>
      <c r="C16" s="85">
        <f t="shared" si="0"/>
        <v>0</v>
      </c>
      <c r="D16" s="82" t="str">
        <f t="shared" si="1"/>
        <v/>
      </c>
      <c r="AG16" s="11" t="s">
        <v>19</v>
      </c>
      <c r="AH16" s="3">
        <v>14</v>
      </c>
      <c r="AJ16" s="97"/>
      <c r="AK16" s="97"/>
      <c r="AL16" s="97"/>
      <c r="AM16" s="97"/>
      <c r="AP16" s="21" t="s">
        <v>15</v>
      </c>
      <c r="AQ16" s="22" t="s">
        <v>108</v>
      </c>
      <c r="AR16" s="22" t="s">
        <v>80</v>
      </c>
      <c r="AS16" t="s">
        <v>109</v>
      </c>
    </row>
    <row r="17" spans="1:45">
      <c r="A17" s="84">
        <f>Grades!A17</f>
        <v>0</v>
      </c>
      <c r="B17" s="102" t="e">
        <f>CONCATENATE(ROUND(Grades!D17,1),IF(MOD(Grades!D17,1)=0,IF(Grades!D17=10,"",",0"),""))</f>
        <v>#VALUE!</v>
      </c>
      <c r="C17" s="85">
        <f t="shared" si="0"/>
        <v>0</v>
      </c>
      <c r="D17" s="82" t="str">
        <f t="shared" si="1"/>
        <v/>
      </c>
      <c r="AG17" s="11" t="s">
        <v>38</v>
      </c>
      <c r="AH17" s="3">
        <v>15</v>
      </c>
      <c r="AJ17" s="97"/>
      <c r="AK17" s="97"/>
      <c r="AL17" s="97"/>
      <c r="AM17" s="97"/>
      <c r="AP17" s="21" t="s">
        <v>110</v>
      </c>
      <c r="AQ17" s="22" t="s">
        <v>111</v>
      </c>
      <c r="AR17" s="22" t="s">
        <v>112</v>
      </c>
      <c r="AS17" t="s">
        <v>113</v>
      </c>
    </row>
    <row r="18" spans="1:45">
      <c r="A18" s="84">
        <f>Grades!A18</f>
        <v>0</v>
      </c>
      <c r="B18" s="102" t="e">
        <f>CONCATENATE(ROUND(Grades!D18,1),IF(MOD(Grades!D18,1)=0,IF(Grades!D18=10,"",",0"),""))</f>
        <v>#VALUE!</v>
      </c>
      <c r="C18" s="85">
        <f t="shared" si="0"/>
        <v>0</v>
      </c>
      <c r="D18" s="82" t="str">
        <f t="shared" si="1"/>
        <v/>
      </c>
      <c r="AG18" s="11" t="s">
        <v>25</v>
      </c>
      <c r="AH18" s="3">
        <v>16</v>
      </c>
      <c r="AJ18" s="97"/>
      <c r="AK18" s="97"/>
      <c r="AL18" s="97"/>
      <c r="AM18" s="97"/>
      <c r="AP18" s="21" t="s">
        <v>114</v>
      </c>
      <c r="AQ18" s="22" t="s">
        <v>115</v>
      </c>
      <c r="AR18" s="22" t="s">
        <v>82</v>
      </c>
      <c r="AS18" t="s">
        <v>116</v>
      </c>
    </row>
    <row r="19" spans="1:45">
      <c r="A19" s="84">
        <f>Grades!A19</f>
        <v>0</v>
      </c>
      <c r="B19" s="102" t="e">
        <f>CONCATENATE(ROUND(Grades!D19,1),IF(MOD(Grades!D19,1)=0,IF(Grades!D19=10,"",",0"),""))</f>
        <v>#VALUE!</v>
      </c>
      <c r="C19" s="85">
        <f t="shared" si="0"/>
        <v>0</v>
      </c>
      <c r="D19" s="82" t="str">
        <f t="shared" si="1"/>
        <v/>
      </c>
      <c r="AG19" s="11" t="s">
        <v>9</v>
      </c>
      <c r="AH19" s="3">
        <v>17</v>
      </c>
      <c r="AJ19" s="97"/>
      <c r="AK19" s="97"/>
      <c r="AL19" s="97"/>
      <c r="AM19" s="97"/>
      <c r="AP19" s="21" t="s">
        <v>6</v>
      </c>
      <c r="AQ19" s="22" t="s">
        <v>115</v>
      </c>
      <c r="AR19" s="22" t="s">
        <v>82</v>
      </c>
      <c r="AS19" t="s">
        <v>117</v>
      </c>
    </row>
    <row r="20" spans="1:45">
      <c r="A20" s="84">
        <f>Grades!A20</f>
        <v>0</v>
      </c>
      <c r="B20" s="102" t="e">
        <f>CONCATENATE(ROUND(Grades!D20,1),IF(MOD(Grades!D20,1)=0,IF(Grades!D20=10,"",",0"),""))</f>
        <v>#VALUE!</v>
      </c>
      <c r="C20" s="85">
        <f t="shared" si="0"/>
        <v>0</v>
      </c>
      <c r="D20" s="82" t="str">
        <f t="shared" si="1"/>
        <v/>
      </c>
      <c r="AG20" s="11" t="s">
        <v>3</v>
      </c>
      <c r="AH20" s="3">
        <v>18</v>
      </c>
      <c r="AJ20" s="97"/>
      <c r="AK20" s="97"/>
      <c r="AL20" s="97"/>
      <c r="AM20" s="97"/>
      <c r="AP20" s="21" t="s">
        <v>118</v>
      </c>
      <c r="AQ20" s="22" t="s">
        <v>115</v>
      </c>
      <c r="AR20" s="22" t="s">
        <v>82</v>
      </c>
      <c r="AS20" t="s">
        <v>119</v>
      </c>
    </row>
    <row r="21" spans="1:45">
      <c r="A21" s="84">
        <f>Grades!A21</f>
        <v>0</v>
      </c>
      <c r="B21" s="102" t="e">
        <f>CONCATENATE(ROUND(Grades!D21,1),IF(MOD(Grades!D21,1)=0,IF(Grades!D21=10,"",",0"),""))</f>
        <v>#VALUE!</v>
      </c>
      <c r="C21" s="85">
        <f t="shared" si="0"/>
        <v>0</v>
      </c>
      <c r="D21" s="82" t="str">
        <f t="shared" si="1"/>
        <v/>
      </c>
      <c r="AG21" s="11" t="s">
        <v>36</v>
      </c>
      <c r="AH21" s="3">
        <v>19</v>
      </c>
      <c r="AJ21" s="97"/>
      <c r="AK21" s="97"/>
      <c r="AL21" s="97"/>
      <c r="AM21" s="97"/>
      <c r="AP21" s="21" t="s">
        <v>2</v>
      </c>
      <c r="AQ21" s="22" t="s">
        <v>120</v>
      </c>
      <c r="AR21" s="22" t="s">
        <v>121</v>
      </c>
      <c r="AS21" t="s">
        <v>122</v>
      </c>
    </row>
    <row r="22" spans="1:45">
      <c r="A22" s="84">
        <f>Grades!A22</f>
        <v>0</v>
      </c>
      <c r="B22" s="102" t="e">
        <f>CONCATENATE(ROUND(Grades!D22,1),IF(MOD(Grades!D22,1)=0,IF(Grades!D22=10,"",",0"),""))</f>
        <v>#VALUE!</v>
      </c>
      <c r="C22" s="85">
        <f t="shared" si="0"/>
        <v>0</v>
      </c>
      <c r="D22" s="82" t="str">
        <f t="shared" si="1"/>
        <v/>
      </c>
      <c r="AG22" s="11" t="s">
        <v>23</v>
      </c>
      <c r="AH22" s="3">
        <v>20</v>
      </c>
      <c r="AJ22" s="97"/>
      <c r="AK22" s="97"/>
      <c r="AL22" s="97"/>
      <c r="AM22" s="97"/>
    </row>
    <row r="23" spans="1:45">
      <c r="A23" s="84">
        <f>Grades!A23</f>
        <v>0</v>
      </c>
      <c r="B23" s="102" t="e">
        <f>CONCATENATE(ROUND(Grades!D23,1),IF(MOD(Grades!D23,1)=0,IF(Grades!D23=10,"",",0"),""))</f>
        <v>#VALUE!</v>
      </c>
      <c r="C23" s="85">
        <f t="shared" si="0"/>
        <v>0</v>
      </c>
      <c r="D23" s="82" t="str">
        <f t="shared" si="1"/>
        <v/>
      </c>
      <c r="AG23" s="11" t="s">
        <v>18</v>
      </c>
      <c r="AH23" s="3">
        <v>21</v>
      </c>
      <c r="AJ23" s="97"/>
      <c r="AK23" s="97"/>
      <c r="AL23" s="97"/>
      <c r="AM23" s="97"/>
    </row>
    <row r="24" spans="1:45">
      <c r="A24" s="84">
        <f>Grades!A24</f>
        <v>0</v>
      </c>
      <c r="B24" s="102" t="e">
        <f>CONCATENATE(ROUND(Grades!D24,1),IF(MOD(Grades!D24,1)=0,IF(Grades!D24=10,"",",0"),""))</f>
        <v>#VALUE!</v>
      </c>
      <c r="C24" s="85">
        <f t="shared" si="0"/>
        <v>0</v>
      </c>
      <c r="D24" s="82" t="str">
        <f t="shared" si="1"/>
        <v/>
      </c>
      <c r="AG24" s="11" t="s">
        <v>39</v>
      </c>
      <c r="AH24" s="3">
        <v>22</v>
      </c>
      <c r="AJ24" s="97"/>
      <c r="AK24" s="97"/>
      <c r="AL24" s="97"/>
      <c r="AM24" s="97"/>
    </row>
    <row r="25" spans="1:45">
      <c r="A25" s="84">
        <f>Grades!A25</f>
        <v>0</v>
      </c>
      <c r="B25" s="102" t="e">
        <f>CONCATENATE(ROUND(Grades!D25,1),IF(MOD(Grades!D25,1)=0,IF(Grades!D25=10,"",",0"),""))</f>
        <v>#VALUE!</v>
      </c>
      <c r="C25" s="85">
        <f t="shared" si="0"/>
        <v>0</v>
      </c>
      <c r="D25" s="82" t="str">
        <f t="shared" si="1"/>
        <v/>
      </c>
      <c r="AG25" s="11" t="s">
        <v>17</v>
      </c>
      <c r="AH25" s="3">
        <v>23</v>
      </c>
      <c r="AJ25" s="97"/>
      <c r="AK25" s="97"/>
      <c r="AL25" s="97"/>
      <c r="AM25" s="97"/>
    </row>
    <row r="26" spans="1:45">
      <c r="A26" s="84">
        <f>Grades!A26</f>
        <v>0</v>
      </c>
      <c r="B26" s="102" t="e">
        <f>CONCATENATE(ROUND(Grades!D26,1),IF(MOD(Grades!D26,1)=0,IF(Grades!D26=10,"",",0"),""))</f>
        <v>#VALUE!</v>
      </c>
      <c r="C26" s="85">
        <f t="shared" si="0"/>
        <v>0</v>
      </c>
      <c r="D26" s="82" t="str">
        <f t="shared" si="1"/>
        <v/>
      </c>
      <c r="AG26" s="11" t="s">
        <v>31</v>
      </c>
      <c r="AH26" s="3">
        <v>24</v>
      </c>
      <c r="AJ26" s="97"/>
      <c r="AK26" s="97"/>
      <c r="AL26" s="97"/>
      <c r="AM26" s="97"/>
    </row>
    <row r="27" spans="1:45">
      <c r="A27" s="84">
        <f>Grades!A27</f>
        <v>0</v>
      </c>
      <c r="B27" s="102" t="e">
        <f>CONCATENATE(ROUND(Grades!D27,1),IF(MOD(Grades!D27,1)=0,IF(Grades!D27=10,"",",0"),""))</f>
        <v>#VALUE!</v>
      </c>
      <c r="C27" s="85">
        <f t="shared" si="0"/>
        <v>0</v>
      </c>
      <c r="D27" s="82" t="str">
        <f t="shared" si="1"/>
        <v/>
      </c>
      <c r="AG27" s="11" t="s">
        <v>16</v>
      </c>
      <c r="AH27" s="3">
        <v>25</v>
      </c>
      <c r="AJ27" s="97"/>
      <c r="AK27" s="97"/>
      <c r="AL27" s="97"/>
      <c r="AM27" s="97"/>
    </row>
    <row r="28" spans="1:45">
      <c r="A28" s="84">
        <f>Grades!A28</f>
        <v>0</v>
      </c>
      <c r="B28" s="102" t="e">
        <f>CONCATENATE(ROUND(Grades!D28,1),IF(MOD(Grades!D28,1)=0,IF(Grades!D28=10,"",",0"),""))</f>
        <v>#VALUE!</v>
      </c>
      <c r="C28" s="85">
        <f t="shared" si="0"/>
        <v>0</v>
      </c>
      <c r="D28" s="82" t="str">
        <f t="shared" si="1"/>
        <v/>
      </c>
      <c r="AG28" s="11" t="s">
        <v>40</v>
      </c>
      <c r="AH28" s="3">
        <v>26</v>
      </c>
      <c r="AJ28" s="97"/>
      <c r="AK28" s="97"/>
      <c r="AL28" s="97"/>
      <c r="AM28" s="97"/>
    </row>
    <row r="29" spans="1:45">
      <c r="A29" s="84">
        <f>Grades!A29</f>
        <v>0</v>
      </c>
      <c r="B29" s="102" t="e">
        <f>CONCATENATE(ROUND(Grades!D29,1),IF(MOD(Grades!D29,1)=0,IF(Grades!D29=10,"",",0"),""))</f>
        <v>#VALUE!</v>
      </c>
      <c r="C29" s="85">
        <f t="shared" si="0"/>
        <v>0</v>
      </c>
      <c r="D29" s="82" t="str">
        <f t="shared" si="1"/>
        <v/>
      </c>
      <c r="AG29" s="11" t="s">
        <v>32</v>
      </c>
      <c r="AH29" s="3">
        <v>27</v>
      </c>
      <c r="AJ29" s="97"/>
      <c r="AK29" s="97"/>
      <c r="AL29" s="97"/>
      <c r="AM29" s="97"/>
    </row>
    <row r="30" spans="1:45">
      <c r="A30" s="84">
        <f>Grades!A30</f>
        <v>0</v>
      </c>
      <c r="B30" s="102" t="e">
        <f>CONCATENATE(ROUND(Grades!D30,1),IF(MOD(Grades!D30,1)=0,IF(Grades!D30=10,"",",0"),""))</f>
        <v>#VALUE!</v>
      </c>
      <c r="C30" s="85">
        <f t="shared" si="0"/>
        <v>0</v>
      </c>
      <c r="D30" s="82" t="str">
        <f t="shared" si="1"/>
        <v/>
      </c>
      <c r="AG30" s="11" t="s">
        <v>41</v>
      </c>
      <c r="AH30" s="3">
        <v>28</v>
      </c>
      <c r="AJ30" s="97"/>
      <c r="AK30" s="97"/>
      <c r="AL30" s="97"/>
      <c r="AM30" s="97"/>
    </row>
    <row r="31" spans="1:45">
      <c r="A31" s="84">
        <f>Grades!A31</f>
        <v>0</v>
      </c>
      <c r="B31" s="102" t="e">
        <f>CONCATENATE(ROUND(Grades!D31,1),IF(MOD(Grades!D31,1)=0,IF(Grades!D31=10,"",",0"),""))</f>
        <v>#VALUE!</v>
      </c>
      <c r="C31" s="85">
        <f t="shared" si="0"/>
        <v>0</v>
      </c>
      <c r="D31" s="82" t="str">
        <f t="shared" si="1"/>
        <v/>
      </c>
      <c r="AG31" s="11" t="s">
        <v>34</v>
      </c>
      <c r="AH31" s="3">
        <v>29</v>
      </c>
      <c r="AJ31" s="97"/>
      <c r="AK31" s="97"/>
      <c r="AL31" s="97"/>
      <c r="AM31" s="97"/>
    </row>
    <row r="32" spans="1:45">
      <c r="A32" s="84">
        <f>Grades!A32</f>
        <v>0</v>
      </c>
      <c r="B32" s="102" t="e">
        <f>CONCATENATE(ROUND(Grades!D32,1),IF(MOD(Grades!D32,1)=0,IF(Grades!D32=10,"",",0"),""))</f>
        <v>#VALUE!</v>
      </c>
      <c r="C32" s="85">
        <f t="shared" si="0"/>
        <v>0</v>
      </c>
      <c r="D32" s="82" t="str">
        <f t="shared" si="1"/>
        <v/>
      </c>
      <c r="AG32" s="11" t="s">
        <v>42</v>
      </c>
      <c r="AH32" s="3">
        <v>30</v>
      </c>
      <c r="AJ32" s="97"/>
      <c r="AK32" s="97"/>
      <c r="AL32" s="97"/>
      <c r="AM32" s="97"/>
    </row>
    <row r="33" spans="1:39">
      <c r="A33" s="84">
        <f>Grades!A33</f>
        <v>0</v>
      </c>
      <c r="B33" s="102" t="e">
        <f>CONCATENATE(ROUND(Grades!D33,1),IF(MOD(Grades!D33,1)=0,IF(Grades!D33=10,"",",0"),""))</f>
        <v>#VALUE!</v>
      </c>
      <c r="C33" s="85">
        <f t="shared" si="0"/>
        <v>0</v>
      </c>
      <c r="D33" s="82" t="str">
        <f t="shared" si="1"/>
        <v/>
      </c>
      <c r="AG33" s="11" t="s">
        <v>43</v>
      </c>
      <c r="AH33" s="3">
        <v>31</v>
      </c>
      <c r="AJ33" s="97"/>
      <c r="AK33" s="97"/>
      <c r="AL33" s="97"/>
      <c r="AM33" s="97"/>
    </row>
    <row r="34" spans="1:39">
      <c r="A34" s="84">
        <f>Grades!A34</f>
        <v>0</v>
      </c>
      <c r="B34" s="102" t="e">
        <f>CONCATENATE(ROUND(Grades!D34,1),IF(MOD(Grades!D34,1)=0,IF(Grades!D34=10,"",",0"),""))</f>
        <v>#VALUE!</v>
      </c>
      <c r="C34" s="85">
        <f t="shared" si="0"/>
        <v>0</v>
      </c>
      <c r="D34" s="82" t="str">
        <f t="shared" si="1"/>
        <v/>
      </c>
      <c r="AG34" s="11" t="s">
        <v>44</v>
      </c>
      <c r="AH34" s="3">
        <v>32</v>
      </c>
      <c r="AJ34" s="97"/>
      <c r="AK34" s="97"/>
      <c r="AL34" s="97"/>
      <c r="AM34" s="97"/>
    </row>
    <row r="35" spans="1:39">
      <c r="A35" s="84">
        <f>Grades!A35</f>
        <v>0</v>
      </c>
      <c r="B35" s="102" t="e">
        <f>CONCATENATE(ROUND(Grades!D35,1),IF(MOD(Grades!D35,1)=0,IF(Grades!D35=10,"",",0"),""))</f>
        <v>#VALUE!</v>
      </c>
      <c r="C35" s="85">
        <f t="shared" si="0"/>
        <v>0</v>
      </c>
      <c r="D35" s="82" t="str">
        <f t="shared" si="1"/>
        <v/>
      </c>
      <c r="AG35" s="11" t="s">
        <v>35</v>
      </c>
      <c r="AH35" s="3">
        <v>33</v>
      </c>
      <c r="AJ35" s="97"/>
      <c r="AK35" s="97"/>
      <c r="AL35" s="97"/>
      <c r="AM35" s="97"/>
    </row>
    <row r="36" spans="1:39">
      <c r="A36" s="84">
        <f>Grades!A36</f>
        <v>0</v>
      </c>
      <c r="B36" s="102" t="e">
        <f>CONCATENATE(ROUND(Grades!D36,1),IF(MOD(Grades!D36,1)=0,IF(Grades!D36=10,"",",0"),""))</f>
        <v>#VALUE!</v>
      </c>
      <c r="C36" s="85">
        <f t="shared" si="0"/>
        <v>0</v>
      </c>
      <c r="D36" s="82" t="str">
        <f t="shared" si="1"/>
        <v/>
      </c>
      <c r="AG36" s="11" t="s">
        <v>26</v>
      </c>
      <c r="AH36" s="3">
        <v>34</v>
      </c>
      <c r="AJ36" s="97"/>
      <c r="AK36" s="97"/>
      <c r="AL36" s="97"/>
      <c r="AM36" s="97"/>
    </row>
    <row r="37" spans="1:39">
      <c r="A37" s="84">
        <f>Grades!A37</f>
        <v>0</v>
      </c>
      <c r="B37" s="102" t="e">
        <f>CONCATENATE(ROUND(Grades!D37,1),IF(MOD(Grades!D37,1)=0,IF(Grades!D37=10,"",",0"),""))</f>
        <v>#VALUE!</v>
      </c>
      <c r="C37" s="85">
        <f t="shared" si="0"/>
        <v>0</v>
      </c>
      <c r="D37" s="82" t="str">
        <f t="shared" si="1"/>
        <v/>
      </c>
      <c r="AG37" s="11" t="s">
        <v>27</v>
      </c>
      <c r="AH37" s="3">
        <v>35</v>
      </c>
      <c r="AJ37" s="98"/>
      <c r="AK37" s="97"/>
      <c r="AL37" s="97"/>
      <c r="AM37" s="97"/>
    </row>
    <row r="38" spans="1:39">
      <c r="A38" s="84">
        <f>Grades!A38</f>
        <v>0</v>
      </c>
      <c r="B38" s="102" t="e">
        <f>CONCATENATE(ROUND(Grades!D38,1),IF(MOD(Grades!D38,1)=0,IF(Grades!D38=10,"",",0"),""))</f>
        <v>#VALUE!</v>
      </c>
      <c r="C38" s="85">
        <f t="shared" si="0"/>
        <v>0</v>
      </c>
      <c r="D38" s="82" t="str">
        <f t="shared" si="1"/>
        <v/>
      </c>
      <c r="AG38" s="11" t="s">
        <v>21</v>
      </c>
      <c r="AH38" s="3">
        <v>36</v>
      </c>
      <c r="AJ38" s="97"/>
      <c r="AK38" s="97"/>
      <c r="AL38" s="97"/>
      <c r="AM38" s="97"/>
    </row>
    <row r="39" spans="1:39">
      <c r="A39" s="84">
        <f>Grades!A39</f>
        <v>0</v>
      </c>
      <c r="B39" s="102" t="e">
        <f>CONCATENATE(ROUND(Grades!D39,1),IF(MOD(Grades!D39,1)=0,IF(Grades!D39=10,"",",0"),""))</f>
        <v>#VALUE!</v>
      </c>
      <c r="C39" s="85">
        <f t="shared" si="0"/>
        <v>0</v>
      </c>
      <c r="D39" s="82" t="str">
        <f t="shared" si="1"/>
        <v/>
      </c>
      <c r="AG39" s="11" t="s">
        <v>20</v>
      </c>
      <c r="AH39" s="3">
        <v>37</v>
      </c>
      <c r="AJ39" s="97"/>
      <c r="AK39" s="97"/>
      <c r="AL39" s="97"/>
      <c r="AM39" s="97"/>
    </row>
    <row r="40" spans="1:39">
      <c r="A40" s="84">
        <f>Grades!A40</f>
        <v>0</v>
      </c>
      <c r="B40" s="102" t="e">
        <f>CONCATENATE(ROUND(Grades!D40,1),IF(MOD(Grades!D40,1)=0,IF(Grades!D40=10,"",",0"),""))</f>
        <v>#VALUE!</v>
      </c>
      <c r="C40" s="85">
        <f t="shared" si="0"/>
        <v>0</v>
      </c>
      <c r="D40" s="82" t="str">
        <f t="shared" si="1"/>
        <v/>
      </c>
      <c r="AG40" s="11" t="s">
        <v>30</v>
      </c>
      <c r="AH40" s="3">
        <v>38</v>
      </c>
      <c r="AJ40" s="97"/>
      <c r="AK40" s="97"/>
      <c r="AL40" s="97"/>
      <c r="AM40" s="97"/>
    </row>
    <row r="41" spans="1:39">
      <c r="A41" s="84">
        <f>Grades!A41</f>
        <v>0</v>
      </c>
      <c r="B41" s="102" t="e">
        <f>CONCATENATE(ROUND(Grades!D41,1),IF(MOD(Grades!D41,1)=0,IF(Grades!D41=10,"",",0"),""))</f>
        <v>#VALUE!</v>
      </c>
      <c r="C41" s="85">
        <f t="shared" si="0"/>
        <v>0</v>
      </c>
      <c r="D41" s="82" t="str">
        <f t="shared" si="1"/>
        <v/>
      </c>
      <c r="AG41" s="11" t="s">
        <v>45</v>
      </c>
      <c r="AH41" s="3">
        <v>39</v>
      </c>
      <c r="AJ41" s="97"/>
      <c r="AK41" s="97"/>
      <c r="AL41" s="97"/>
      <c r="AM41" s="97"/>
    </row>
    <row r="42" spans="1:39">
      <c r="A42" s="84">
        <f>Grades!A42</f>
        <v>0</v>
      </c>
      <c r="B42" s="102" t="e">
        <f>CONCATENATE(ROUND(Grades!D42,1),IF(MOD(Grades!D42,1)=0,IF(Grades!D42=10,"",",0"),""))</f>
        <v>#VALUE!</v>
      </c>
      <c r="C42" s="85">
        <f t="shared" si="0"/>
        <v>0</v>
      </c>
      <c r="D42" s="82" t="str">
        <f t="shared" si="1"/>
        <v/>
      </c>
      <c r="AG42" s="11" t="s">
        <v>46</v>
      </c>
      <c r="AH42" s="3">
        <v>40</v>
      </c>
      <c r="AJ42" s="97"/>
      <c r="AK42" s="97"/>
      <c r="AL42" s="97"/>
      <c r="AM42" s="97"/>
    </row>
    <row r="43" spans="1:39">
      <c r="A43" s="84">
        <f>Grades!A43</f>
        <v>0</v>
      </c>
      <c r="B43" s="102" t="e">
        <f>CONCATENATE(ROUND(Grades!D43,1),IF(MOD(Grades!D43,1)=0,IF(Grades!D43=10,"",",0"),""))</f>
        <v>#VALUE!</v>
      </c>
      <c r="C43" s="85">
        <f t="shared" si="0"/>
        <v>0</v>
      </c>
      <c r="D43" s="82" t="str">
        <f t="shared" si="1"/>
        <v/>
      </c>
      <c r="AG43" s="11" t="s">
        <v>47</v>
      </c>
      <c r="AH43" s="3">
        <v>41</v>
      </c>
      <c r="AJ43" s="99"/>
      <c r="AK43" s="97"/>
      <c r="AL43" s="97"/>
      <c r="AM43" s="97"/>
    </row>
    <row r="44" spans="1:39">
      <c r="A44" s="84">
        <f>Grades!A44</f>
        <v>0</v>
      </c>
      <c r="B44" s="102" t="e">
        <f>CONCATENATE(ROUND(Grades!D44,1),IF(MOD(Grades!D44,1)=0,IF(Grades!D44=10,"",",0"),""))</f>
        <v>#VALUE!</v>
      </c>
      <c r="C44" s="85">
        <f t="shared" si="0"/>
        <v>0</v>
      </c>
      <c r="D44" s="82" t="str">
        <f t="shared" si="1"/>
        <v/>
      </c>
      <c r="AG44" s="11" t="s">
        <v>48</v>
      </c>
      <c r="AH44" s="3">
        <v>42</v>
      </c>
      <c r="AJ44" s="99"/>
      <c r="AK44" s="97"/>
      <c r="AL44" s="97"/>
      <c r="AM44" s="97"/>
    </row>
    <row r="45" spans="1:39">
      <c r="A45" s="84">
        <f>Grades!A45</f>
        <v>0</v>
      </c>
      <c r="B45" s="102" t="e">
        <f>CONCATENATE(ROUND(Grades!D45,1),IF(MOD(Grades!D45,1)=0,IF(Grades!D45=10,"",",0"),""))</f>
        <v>#VALUE!</v>
      </c>
      <c r="C45" s="85">
        <f t="shared" si="0"/>
        <v>0</v>
      </c>
      <c r="D45" s="82" t="str">
        <f t="shared" si="1"/>
        <v/>
      </c>
      <c r="AG45" s="11" t="s">
        <v>10</v>
      </c>
      <c r="AH45" s="3">
        <v>43</v>
      </c>
      <c r="AJ45" s="99"/>
      <c r="AK45" s="97"/>
      <c r="AL45" s="97"/>
      <c r="AM45" s="97"/>
    </row>
    <row r="46" spans="1:39">
      <c r="A46" s="84">
        <f>Grades!A46</f>
        <v>0</v>
      </c>
      <c r="B46" s="102" t="e">
        <f>CONCATENATE(ROUND(Grades!D46,1),IF(MOD(Grades!D46,1)=0,IF(Grades!D46=10,"",",0"),""))</f>
        <v>#VALUE!</v>
      </c>
      <c r="C46" s="85">
        <f t="shared" si="0"/>
        <v>0</v>
      </c>
      <c r="D46" s="82" t="str">
        <f t="shared" si="1"/>
        <v/>
      </c>
      <c r="AG46" s="11" t="s">
        <v>33</v>
      </c>
      <c r="AH46" s="3">
        <v>44</v>
      </c>
      <c r="AJ46" s="99"/>
      <c r="AK46" s="97"/>
      <c r="AL46" s="97"/>
      <c r="AM46" s="97"/>
    </row>
    <row r="47" spans="1:39">
      <c r="A47" s="84">
        <f>Grades!A47</f>
        <v>0</v>
      </c>
      <c r="B47" s="102" t="e">
        <f>CONCATENATE(ROUND(Grades!D47,1),IF(MOD(Grades!D47,1)=0,IF(Grades!D47=10,"",",0"),""))</f>
        <v>#VALUE!</v>
      </c>
      <c r="C47" s="85">
        <f t="shared" si="0"/>
        <v>0</v>
      </c>
      <c r="D47" s="82" t="str">
        <f t="shared" si="1"/>
        <v/>
      </c>
      <c r="AG47" s="11" t="s">
        <v>49</v>
      </c>
      <c r="AH47" s="3">
        <v>45</v>
      </c>
      <c r="AJ47" s="99"/>
      <c r="AK47" s="97"/>
      <c r="AL47" s="97"/>
      <c r="AM47" s="97"/>
    </row>
    <row r="48" spans="1:39">
      <c r="A48" s="84">
        <f>Grades!A48</f>
        <v>0</v>
      </c>
      <c r="B48" s="102" t="e">
        <f>CONCATENATE(ROUND(Grades!D48,1),IF(MOD(Grades!D48,1)=0,IF(Grades!D48=10,"",",0"),""))</f>
        <v>#VALUE!</v>
      </c>
      <c r="C48" s="85">
        <f t="shared" si="0"/>
        <v>0</v>
      </c>
      <c r="D48" s="82" t="str">
        <f t="shared" si="1"/>
        <v/>
      </c>
      <c r="AG48" s="11" t="s">
        <v>37</v>
      </c>
      <c r="AH48" s="3">
        <v>46</v>
      </c>
      <c r="AJ48" s="97"/>
      <c r="AK48" s="97"/>
      <c r="AL48" s="97"/>
      <c r="AM48" s="97"/>
    </row>
    <row r="49" spans="1:39">
      <c r="A49" s="84">
        <f>Grades!A49</f>
        <v>0</v>
      </c>
      <c r="B49" s="102" t="e">
        <f>CONCATENATE(ROUND(Grades!D49,1),IF(MOD(Grades!D49,1)=0,IF(Grades!D49=10,"",",0"),""))</f>
        <v>#VALUE!</v>
      </c>
      <c r="C49" s="85">
        <f t="shared" si="0"/>
        <v>0</v>
      </c>
      <c r="D49" s="82" t="str">
        <f t="shared" si="1"/>
        <v/>
      </c>
      <c r="AG49" s="11" t="s">
        <v>5</v>
      </c>
      <c r="AH49" s="3">
        <v>47</v>
      </c>
      <c r="AJ49" s="97"/>
      <c r="AK49" s="97"/>
      <c r="AL49" s="97"/>
      <c r="AM49" s="97"/>
    </row>
    <row r="50" spans="1:39">
      <c r="A50" s="84">
        <f>Grades!A50</f>
        <v>0</v>
      </c>
      <c r="B50" s="102" t="e">
        <f>CONCATENATE(ROUND(Grades!D50,1),IF(MOD(Grades!D50,1)=0,IF(Grades!D50=10,"",",0"),""))</f>
        <v>#VALUE!</v>
      </c>
      <c r="C50" s="85">
        <f t="shared" si="0"/>
        <v>0</v>
      </c>
      <c r="D50" s="82" t="str">
        <f t="shared" si="1"/>
        <v/>
      </c>
      <c r="AG50" s="11" t="s">
        <v>50</v>
      </c>
      <c r="AH50" s="3">
        <v>48</v>
      </c>
      <c r="AJ50" s="97"/>
      <c r="AK50" s="97"/>
      <c r="AL50" s="97"/>
      <c r="AM50" s="97"/>
    </row>
    <row r="51" spans="1:39">
      <c r="A51" s="84">
        <f>Grades!A51</f>
        <v>0</v>
      </c>
      <c r="B51" s="102" t="e">
        <f>CONCATENATE(ROUND(Grades!D51,1),IF(MOD(Grades!D51,1)=0,IF(Grades!D51=10,"",",0"),""))</f>
        <v>#VALUE!</v>
      </c>
      <c r="C51" s="85">
        <f t="shared" si="0"/>
        <v>0</v>
      </c>
      <c r="D51" s="82" t="str">
        <f t="shared" si="1"/>
        <v/>
      </c>
      <c r="AG51" s="11" t="s">
        <v>51</v>
      </c>
      <c r="AH51" s="3">
        <v>49</v>
      </c>
      <c r="AJ51" s="97"/>
      <c r="AK51" s="97"/>
      <c r="AL51" s="97"/>
      <c r="AM51" s="97"/>
    </row>
    <row r="52" spans="1:39">
      <c r="A52" s="84">
        <f>Grades!A52</f>
        <v>0</v>
      </c>
      <c r="B52" s="102" t="e">
        <f>CONCATENATE(ROUND(Grades!D52,1),IF(MOD(Grades!D52,1)=0,IF(Grades!D52=10,"",",0"),""))</f>
        <v>#VALUE!</v>
      </c>
      <c r="C52" s="85">
        <f t="shared" si="0"/>
        <v>0</v>
      </c>
      <c r="D52" s="82" t="str">
        <f t="shared" si="1"/>
        <v/>
      </c>
      <c r="AG52" s="11" t="s">
        <v>52</v>
      </c>
      <c r="AH52" s="3">
        <v>50</v>
      </c>
      <c r="AJ52" s="97"/>
      <c r="AK52" s="97"/>
      <c r="AL52" s="97"/>
      <c r="AM52" s="97"/>
    </row>
    <row r="53" spans="1:39">
      <c r="A53" s="84">
        <f>Grades!A53</f>
        <v>0</v>
      </c>
      <c r="B53" s="102" t="e">
        <f>CONCATENATE(ROUND(Grades!D53,1),IF(MOD(Grades!D53,1)=0,IF(Grades!D53=10,"",",0"),""))</f>
        <v>#VALUE!</v>
      </c>
      <c r="C53" s="85">
        <f t="shared" si="0"/>
        <v>0</v>
      </c>
      <c r="D53" s="82" t="str">
        <f t="shared" si="1"/>
        <v/>
      </c>
      <c r="AG53" s="11" t="s">
        <v>28</v>
      </c>
      <c r="AH53" s="3">
        <v>51</v>
      </c>
      <c r="AJ53" s="97"/>
      <c r="AK53" s="97"/>
      <c r="AL53" s="97"/>
      <c r="AM53" s="97"/>
    </row>
    <row r="54" spans="1:39">
      <c r="A54" s="84">
        <f>Grades!A54</f>
        <v>0</v>
      </c>
      <c r="B54" s="102" t="e">
        <f>CONCATENATE(ROUND(Grades!D54,1),IF(MOD(Grades!D54,1)=0,IF(Grades!D54=10,"",",0"),""))</f>
        <v>#VALUE!</v>
      </c>
      <c r="C54" s="85">
        <f t="shared" si="0"/>
        <v>0</v>
      </c>
      <c r="D54" s="82" t="str">
        <f t="shared" si="1"/>
        <v/>
      </c>
      <c r="AJ54" s="97"/>
      <c r="AK54" s="97"/>
      <c r="AL54" s="97"/>
      <c r="AM54" s="97"/>
    </row>
    <row r="55" spans="1:39">
      <c r="A55" s="84">
        <f>Grades!A55</f>
        <v>0</v>
      </c>
      <c r="B55" s="102" t="e">
        <f>CONCATENATE(ROUND(Grades!D55,1),IF(MOD(Grades!D55,1)=0,IF(Grades!D55=10,"",",0"),""))</f>
        <v>#VALUE!</v>
      </c>
      <c r="C55" s="85">
        <f t="shared" si="0"/>
        <v>0</v>
      </c>
      <c r="D55" s="82" t="str">
        <f t="shared" si="1"/>
        <v/>
      </c>
      <c r="AJ55" s="97"/>
      <c r="AK55" s="97"/>
      <c r="AL55" s="97"/>
      <c r="AM55" s="97"/>
    </row>
    <row r="56" spans="1:39">
      <c r="A56" s="84">
        <f>Grades!A56</f>
        <v>0</v>
      </c>
      <c r="B56" s="102" t="e">
        <f>CONCATENATE(ROUND(Grades!D56,1),IF(MOD(Grades!D56,1)=0,IF(Grades!D56=10,"",",0"),""))</f>
        <v>#VALUE!</v>
      </c>
      <c r="C56" s="85">
        <f t="shared" si="0"/>
        <v>0</v>
      </c>
      <c r="D56" s="82" t="str">
        <f t="shared" si="1"/>
        <v/>
      </c>
      <c r="AJ56" s="97"/>
      <c r="AK56" s="97"/>
      <c r="AL56" s="97"/>
      <c r="AM56" s="97"/>
    </row>
    <row r="57" spans="1:39">
      <c r="A57" s="84">
        <f>Grades!A57</f>
        <v>0</v>
      </c>
      <c r="B57" s="102" t="e">
        <f>CONCATENATE(ROUND(Grades!D57,1),IF(MOD(Grades!D57,1)=0,IF(Grades!D57=10,"",",0"),""))</f>
        <v>#VALUE!</v>
      </c>
      <c r="C57" s="85">
        <f t="shared" si="0"/>
        <v>0</v>
      </c>
      <c r="D57" s="82" t="str">
        <f t="shared" si="1"/>
        <v/>
      </c>
      <c r="AJ57" s="97"/>
      <c r="AK57" s="97"/>
      <c r="AL57" s="97"/>
      <c r="AM57" s="97"/>
    </row>
    <row r="58" spans="1:39">
      <c r="A58" s="84">
        <f>Grades!A58</f>
        <v>0</v>
      </c>
      <c r="B58" s="102" t="e">
        <f>CONCATENATE(ROUND(Grades!D58,1),IF(MOD(Grades!D58,1)=0,IF(Grades!D58=10,"",",0"),""))</f>
        <v>#VALUE!</v>
      </c>
      <c r="C58" s="85">
        <f t="shared" si="0"/>
        <v>0</v>
      </c>
      <c r="D58" s="82" t="str">
        <f t="shared" si="1"/>
        <v/>
      </c>
      <c r="AJ58" s="97"/>
      <c r="AK58" s="97"/>
      <c r="AL58" s="97"/>
      <c r="AM58" s="97"/>
    </row>
    <row r="59" spans="1:39">
      <c r="A59" s="84">
        <f>Grades!A59</f>
        <v>0</v>
      </c>
      <c r="B59" s="102" t="e">
        <f>CONCATENATE(ROUND(Grades!D59,1),IF(MOD(Grades!D59,1)=0,IF(Grades!D59=10,"",",0"),""))</f>
        <v>#VALUE!</v>
      </c>
      <c r="C59" s="85">
        <f t="shared" si="0"/>
        <v>0</v>
      </c>
      <c r="D59" s="82" t="str">
        <f t="shared" si="1"/>
        <v/>
      </c>
      <c r="AJ59" s="97"/>
      <c r="AK59" s="97"/>
      <c r="AL59" s="97"/>
      <c r="AM59" s="97"/>
    </row>
    <row r="60" spans="1:39">
      <c r="A60" s="84">
        <f>Grades!A60</f>
        <v>0</v>
      </c>
      <c r="B60" s="102" t="e">
        <f>CONCATENATE(ROUND(Grades!D60,1),IF(MOD(Grades!D60,1)=0,IF(Grades!D60=10,"",",0"),""))</f>
        <v>#VALUE!</v>
      </c>
      <c r="C60" s="85">
        <f t="shared" si="0"/>
        <v>0</v>
      </c>
      <c r="D60" s="82" t="str">
        <f t="shared" si="1"/>
        <v/>
      </c>
      <c r="AJ60" s="97"/>
      <c r="AK60" s="97"/>
      <c r="AL60" s="97"/>
      <c r="AM60" s="97"/>
    </row>
    <row r="61" spans="1:39">
      <c r="A61" s="84">
        <f>Grades!A61</f>
        <v>0</v>
      </c>
      <c r="B61" s="102" t="e">
        <f>CONCATENATE(ROUND(Grades!D61,1),IF(MOD(Grades!D61,1)=0,IF(Grades!D61=10,"",",0"),""))</f>
        <v>#VALUE!</v>
      </c>
      <c r="C61" s="85">
        <f t="shared" si="0"/>
        <v>0</v>
      </c>
      <c r="D61" s="82" t="str">
        <f t="shared" si="1"/>
        <v/>
      </c>
      <c r="AJ61" s="97"/>
      <c r="AK61" s="97"/>
      <c r="AL61" s="97"/>
      <c r="AM61" s="97"/>
    </row>
    <row r="62" spans="1:39">
      <c r="A62" s="84">
        <f>Grades!A62</f>
        <v>0</v>
      </c>
      <c r="B62" s="102" t="e">
        <f>CONCATENATE(ROUND(Grades!D62,1),IF(MOD(Grades!D62,1)=0,IF(Grades!D62=10,"",",0"),""))</f>
        <v>#VALUE!</v>
      </c>
      <c r="C62" s="85">
        <f t="shared" si="0"/>
        <v>0</v>
      </c>
      <c r="D62" s="82" t="str">
        <f t="shared" si="1"/>
        <v/>
      </c>
      <c r="AJ62" s="97"/>
      <c r="AK62" s="97"/>
      <c r="AL62" s="97"/>
      <c r="AM62" s="97"/>
    </row>
    <row r="63" spans="1:39">
      <c r="A63" s="84">
        <f>Grades!A63</f>
        <v>0</v>
      </c>
      <c r="B63" s="102" t="e">
        <f>CONCATENATE(ROUND(Grades!D63,1),IF(MOD(Grades!D63,1)=0,IF(Grades!D63=10,"",",0"),""))</f>
        <v>#VALUE!</v>
      </c>
      <c r="C63" s="85">
        <f t="shared" si="0"/>
        <v>0</v>
      </c>
      <c r="D63" s="82" t="str">
        <f t="shared" si="1"/>
        <v/>
      </c>
      <c r="AJ63" s="97"/>
      <c r="AK63" s="97"/>
      <c r="AL63" s="97"/>
      <c r="AM63" s="97"/>
    </row>
    <row r="64" spans="1:39">
      <c r="A64" s="84">
        <f>Grades!A64</f>
        <v>0</v>
      </c>
      <c r="B64" s="102" t="e">
        <f>CONCATENATE(ROUND(Grades!D64,1),IF(MOD(Grades!D64,1)=0,IF(Grades!D64=10,"",",0"),""))</f>
        <v>#VALUE!</v>
      </c>
      <c r="C64" s="85">
        <f t="shared" si="0"/>
        <v>0</v>
      </c>
      <c r="D64" s="82" t="str">
        <f t="shared" si="1"/>
        <v/>
      </c>
      <c r="AJ64" s="97"/>
      <c r="AK64" s="97"/>
      <c r="AL64" s="97"/>
      <c r="AM64" s="97"/>
    </row>
    <row r="65" spans="1:39">
      <c r="A65" s="84">
        <f>Grades!A65</f>
        <v>0</v>
      </c>
      <c r="B65" s="102" t="e">
        <f>CONCATENATE(ROUND(Grades!D65,1),IF(MOD(Grades!D65,1)=0,IF(Grades!D65=10,"",",0"),""))</f>
        <v>#VALUE!</v>
      </c>
      <c r="C65" s="85">
        <f t="shared" si="0"/>
        <v>0</v>
      </c>
      <c r="D65" s="82" t="str">
        <f t="shared" si="1"/>
        <v/>
      </c>
      <c r="AJ65" s="97"/>
      <c r="AK65" s="97"/>
      <c r="AL65" s="97"/>
      <c r="AM65" s="97"/>
    </row>
    <row r="66" spans="1:39">
      <c r="A66" s="84">
        <f>Grades!A66</f>
        <v>0</v>
      </c>
      <c r="B66" s="102" t="e">
        <f>CONCATENATE(ROUND(Grades!D66,1),IF(MOD(Grades!D66,1)=0,IF(Grades!D66=10,"",",0"),""))</f>
        <v>#VALUE!</v>
      </c>
      <c r="C66" s="85">
        <f t="shared" si="0"/>
        <v>0</v>
      </c>
      <c r="D66" s="82" t="str">
        <f t="shared" si="1"/>
        <v/>
      </c>
      <c r="AJ66" s="97"/>
      <c r="AK66" s="97"/>
      <c r="AL66" s="97"/>
      <c r="AM66" s="97"/>
    </row>
    <row r="67" spans="1:39">
      <c r="A67" s="84">
        <f>Grades!A67</f>
        <v>0</v>
      </c>
      <c r="B67" s="102" t="e">
        <f>CONCATENATE(ROUND(Grades!D67,1),IF(MOD(Grades!D67,1)=0,IF(Grades!D67=10,"",",0"),""))</f>
        <v>#VALUE!</v>
      </c>
      <c r="C67" s="85">
        <f t="shared" si="0"/>
        <v>0</v>
      </c>
      <c r="D67" s="82" t="str">
        <f t="shared" si="1"/>
        <v/>
      </c>
      <c r="AJ67" s="97"/>
      <c r="AK67" s="97"/>
      <c r="AL67" s="97"/>
      <c r="AM67" s="97"/>
    </row>
    <row r="68" spans="1:39">
      <c r="A68" s="84">
        <f>Grades!A68</f>
        <v>0</v>
      </c>
      <c r="B68" s="102" t="e">
        <f>CONCATENATE(ROUND(Grades!D68,1),IF(MOD(Grades!D68,1)=0,IF(Grades!D68=10,"",",0"),""))</f>
        <v>#VALUE!</v>
      </c>
      <c r="C68" s="85">
        <f t="shared" si="0"/>
        <v>0</v>
      </c>
      <c r="D68" s="82" t="str">
        <f t="shared" si="1"/>
        <v/>
      </c>
      <c r="AJ68" s="97"/>
      <c r="AK68" s="97"/>
      <c r="AL68" s="97"/>
      <c r="AM68" s="97"/>
    </row>
    <row r="69" spans="1:39">
      <c r="A69" s="84">
        <f>Grades!A69</f>
        <v>0</v>
      </c>
      <c r="B69" s="102" t="e">
        <f>CONCATENATE(ROUND(Grades!D69,1),IF(MOD(Grades!D69,1)=0,IF(Grades!D69=10,"",",0"),""))</f>
        <v>#VALUE!</v>
      </c>
      <c r="C69" s="85">
        <f t="shared" si="0"/>
        <v>0</v>
      </c>
      <c r="D69" s="82" t="str">
        <f t="shared" si="1"/>
        <v/>
      </c>
      <c r="AJ69" s="97"/>
      <c r="AK69" s="97"/>
      <c r="AL69" s="97"/>
      <c r="AM69" s="97"/>
    </row>
    <row r="70" spans="1:39">
      <c r="A70" s="84">
        <f>Grades!A70</f>
        <v>0</v>
      </c>
      <c r="B70" s="102" t="e">
        <f>CONCATENATE(ROUND(Grades!D70,1),IF(MOD(Grades!D70,1)=0,IF(Grades!D70=10,"",",0"),""))</f>
        <v>#VALUE!</v>
      </c>
      <c r="C70" s="85">
        <f t="shared" si="0"/>
        <v>0</v>
      </c>
      <c r="D70" s="82" t="str">
        <f t="shared" si="1"/>
        <v/>
      </c>
      <c r="AJ70" s="97"/>
      <c r="AK70" s="97"/>
      <c r="AL70" s="97"/>
      <c r="AM70" s="97"/>
    </row>
    <row r="71" spans="1:39">
      <c r="A71" s="84">
        <f>Grades!A71</f>
        <v>0</v>
      </c>
      <c r="B71" s="102" t="e">
        <f>CONCATENATE(ROUND(Grades!D71,1),IF(MOD(Grades!D71,1)=0,IF(Grades!D71=10,"",",0"),""))</f>
        <v>#VALUE!</v>
      </c>
      <c r="C71" s="85">
        <f t="shared" si="0"/>
        <v>0</v>
      </c>
      <c r="D71" s="82" t="str">
        <f t="shared" si="1"/>
        <v/>
      </c>
      <c r="AJ71" s="97"/>
      <c r="AK71" s="97"/>
      <c r="AL71" s="97"/>
      <c r="AM71" s="97"/>
    </row>
    <row r="72" spans="1:39">
      <c r="A72" s="84">
        <f>Grades!A72</f>
        <v>0</v>
      </c>
      <c r="B72" s="102" t="e">
        <f>CONCATENATE(ROUND(Grades!D72,1),IF(MOD(Grades!D72,1)=0,IF(Grades!D72=10,"",",0"),""))</f>
        <v>#VALUE!</v>
      </c>
      <c r="C72" s="85">
        <f t="shared" si="0"/>
        <v>0</v>
      </c>
      <c r="D72" s="82" t="str">
        <f t="shared" si="1"/>
        <v/>
      </c>
      <c r="AJ72" s="97"/>
      <c r="AK72" s="97"/>
      <c r="AL72" s="97"/>
      <c r="AM72" s="97"/>
    </row>
    <row r="73" spans="1:39">
      <c r="A73" s="84">
        <f>Grades!A73</f>
        <v>0</v>
      </c>
      <c r="B73" s="102" t="e">
        <f>CONCATENATE(ROUND(Grades!D73,1),IF(MOD(Grades!D73,1)=0,IF(Grades!D73=10,"",",0"),""))</f>
        <v>#VALUE!</v>
      </c>
      <c r="C73" s="85">
        <f t="shared" si="0"/>
        <v>0</v>
      </c>
      <c r="D73" s="82" t="str">
        <f t="shared" si="1"/>
        <v/>
      </c>
      <c r="AJ73" s="97"/>
      <c r="AK73" s="97"/>
      <c r="AL73" s="97"/>
      <c r="AM73" s="97"/>
    </row>
    <row r="74" spans="1:39">
      <c r="A74" s="84">
        <f>Grades!A74</f>
        <v>0</v>
      </c>
      <c r="B74" s="102" t="e">
        <f>CONCATENATE(ROUND(Grades!D74,1),IF(MOD(Grades!D74,1)=0,IF(Grades!D74=10,"",",0"),""))</f>
        <v>#VALUE!</v>
      </c>
      <c r="C74" s="85">
        <f t="shared" si="0"/>
        <v>0</v>
      </c>
      <c r="D74" s="82" t="str">
        <f t="shared" si="1"/>
        <v/>
      </c>
      <c r="AJ74" s="97"/>
      <c r="AK74" s="97"/>
      <c r="AL74" s="97"/>
      <c r="AM74" s="97"/>
    </row>
    <row r="75" spans="1:39">
      <c r="A75" s="84">
        <f>Grades!A75</f>
        <v>0</v>
      </c>
      <c r="B75" s="102" t="e">
        <f>CONCATENATE(ROUND(Grades!D75,1),IF(MOD(Grades!D75,1)=0,IF(Grades!D75=10,"",",0"),""))</f>
        <v>#VALUE!</v>
      </c>
      <c r="C75" s="85">
        <f t="shared" si="0"/>
        <v>0</v>
      </c>
      <c r="D75" s="82" t="str">
        <f t="shared" si="1"/>
        <v/>
      </c>
      <c r="AJ75" s="97"/>
      <c r="AK75" s="97"/>
      <c r="AL75" s="97"/>
      <c r="AM75" s="97"/>
    </row>
    <row r="76" spans="1:39">
      <c r="A76" s="84">
        <f>Grades!A76</f>
        <v>0</v>
      </c>
      <c r="B76" s="102" t="e">
        <f>CONCATENATE(ROUND(Grades!D76,1),IF(MOD(Grades!D76,1)=0,IF(Grades!D76=10,"",",0"),""))</f>
        <v>#VALUE!</v>
      </c>
      <c r="C76" s="85">
        <f t="shared" si="0"/>
        <v>0</v>
      </c>
      <c r="D76" s="82" t="str">
        <f t="shared" si="1"/>
        <v/>
      </c>
      <c r="AJ76" s="97"/>
      <c r="AK76" s="97"/>
      <c r="AL76" s="97"/>
      <c r="AM76" s="97"/>
    </row>
    <row r="77" spans="1:39">
      <c r="A77" s="84">
        <f>Grades!A77</f>
        <v>0</v>
      </c>
      <c r="B77" s="102" t="e">
        <f>CONCATENATE(ROUND(Grades!D77,1),IF(MOD(Grades!D77,1)=0,IF(Grades!D77=10,"",",0"),""))</f>
        <v>#VALUE!</v>
      </c>
      <c r="C77" s="85">
        <f t="shared" ref="C77:C140" si="2">$B$5</f>
        <v>0</v>
      </c>
      <c r="D77" s="82" t="str">
        <f t="shared" si="1"/>
        <v/>
      </c>
      <c r="AJ77" s="97"/>
      <c r="AK77" s="97"/>
      <c r="AL77" s="97"/>
      <c r="AM77" s="97"/>
    </row>
    <row r="78" spans="1:39">
      <c r="A78" s="84">
        <f>Grades!A78</f>
        <v>0</v>
      </c>
      <c r="B78" s="102" t="e">
        <f>CONCATENATE(ROUND(Grades!D78,1),IF(MOD(Grades!D78,1)=0,IF(Grades!D78=10,"",",0"),""))</f>
        <v>#VALUE!</v>
      </c>
      <c r="C78" s="85">
        <f t="shared" si="2"/>
        <v>0</v>
      </c>
      <c r="D78" s="82" t="str">
        <f t="shared" ref="D78:D141" si="3">IF(A78=0,"",IF(OR(LEN(A78)&lt;&gt;7,ISNUMBER(SEARCH("s",A78))),"studentnummer klopt niet en/of er zit een s in'",""))</f>
        <v/>
      </c>
      <c r="AJ78" s="97"/>
      <c r="AK78" s="97"/>
      <c r="AL78" s="97"/>
      <c r="AM78" s="97"/>
    </row>
    <row r="79" spans="1:39">
      <c r="A79" s="84">
        <f>Grades!A79</f>
        <v>0</v>
      </c>
      <c r="B79" s="102" t="e">
        <f>CONCATENATE(ROUND(Grades!D79,1),IF(MOD(Grades!D79,1)=0,IF(Grades!D79=10,"",",0"),""))</f>
        <v>#VALUE!</v>
      </c>
      <c r="C79" s="85">
        <f t="shared" si="2"/>
        <v>0</v>
      </c>
      <c r="D79" s="82" t="str">
        <f t="shared" si="3"/>
        <v/>
      </c>
      <c r="AJ79" s="97"/>
      <c r="AK79" s="97"/>
      <c r="AL79" s="97"/>
      <c r="AM79" s="97"/>
    </row>
    <row r="80" spans="1:39">
      <c r="A80" s="84">
        <f>Grades!A80</f>
        <v>0</v>
      </c>
      <c r="B80" s="102" t="e">
        <f>CONCATENATE(ROUND(Grades!D80,1),IF(MOD(Grades!D80,1)=0,IF(Grades!D80=10,"",",0"),""))</f>
        <v>#VALUE!</v>
      </c>
      <c r="C80" s="85">
        <f t="shared" si="2"/>
        <v>0</v>
      </c>
      <c r="D80" s="82" t="str">
        <f t="shared" si="3"/>
        <v/>
      </c>
      <c r="AJ80" s="97"/>
      <c r="AK80" s="97"/>
      <c r="AL80" s="97"/>
      <c r="AM80" s="97"/>
    </row>
    <row r="81" spans="1:39">
      <c r="A81" s="84">
        <f>Grades!A81</f>
        <v>0</v>
      </c>
      <c r="B81" s="102" t="e">
        <f>CONCATENATE(ROUND(Grades!D81,1),IF(MOD(Grades!D81,1)=0,IF(Grades!D81=10,"",",0"),""))</f>
        <v>#VALUE!</v>
      </c>
      <c r="C81" s="85">
        <f t="shared" si="2"/>
        <v>0</v>
      </c>
      <c r="D81" s="82" t="str">
        <f t="shared" si="3"/>
        <v/>
      </c>
      <c r="AJ81" s="97"/>
      <c r="AK81" s="97"/>
      <c r="AL81" s="97"/>
      <c r="AM81" s="97"/>
    </row>
    <row r="82" spans="1:39">
      <c r="A82" s="84">
        <f>Grades!A82</f>
        <v>0</v>
      </c>
      <c r="B82" s="102" t="e">
        <f>CONCATENATE(ROUND(Grades!D82,1),IF(MOD(Grades!D82,1)=0,IF(Grades!D82=10,"",",0"),""))</f>
        <v>#VALUE!</v>
      </c>
      <c r="C82" s="85">
        <f t="shared" si="2"/>
        <v>0</v>
      </c>
      <c r="D82" s="82" t="str">
        <f t="shared" si="3"/>
        <v/>
      </c>
      <c r="AJ82" s="97"/>
      <c r="AK82" s="97"/>
      <c r="AL82" s="97"/>
      <c r="AM82" s="97"/>
    </row>
    <row r="83" spans="1:39">
      <c r="A83" s="84">
        <f>Grades!A83</f>
        <v>0</v>
      </c>
      <c r="B83" s="102" t="e">
        <f>CONCATENATE(ROUND(Grades!D83,1),IF(MOD(Grades!D83,1)=0,IF(Grades!D83=10,"",",0"),""))</f>
        <v>#VALUE!</v>
      </c>
      <c r="C83" s="85">
        <f t="shared" si="2"/>
        <v>0</v>
      </c>
      <c r="D83" s="82" t="str">
        <f t="shared" si="3"/>
        <v/>
      </c>
      <c r="AJ83" s="97"/>
      <c r="AK83" s="97"/>
      <c r="AL83" s="97"/>
      <c r="AM83" s="97"/>
    </row>
    <row r="84" spans="1:39">
      <c r="A84" s="84">
        <f>Grades!A84</f>
        <v>0</v>
      </c>
      <c r="B84" s="102" t="e">
        <f>CONCATENATE(ROUND(Grades!D84,1),IF(MOD(Grades!D84,1)=0,IF(Grades!D84=10,"",",0"),""))</f>
        <v>#VALUE!</v>
      </c>
      <c r="C84" s="85">
        <f t="shared" si="2"/>
        <v>0</v>
      </c>
      <c r="D84" s="82" t="str">
        <f t="shared" si="3"/>
        <v/>
      </c>
      <c r="AJ84" s="97"/>
      <c r="AK84" s="97"/>
      <c r="AL84" s="97"/>
      <c r="AM84" s="97"/>
    </row>
    <row r="85" spans="1:39">
      <c r="A85" s="84">
        <f>Grades!A85</f>
        <v>0</v>
      </c>
      <c r="B85" s="102" t="e">
        <f>CONCATENATE(ROUND(Grades!D85,1),IF(MOD(Grades!D85,1)=0,IF(Grades!D85=10,"",",0"),""))</f>
        <v>#VALUE!</v>
      </c>
      <c r="C85" s="85">
        <f t="shared" si="2"/>
        <v>0</v>
      </c>
      <c r="D85" s="82" t="str">
        <f t="shared" si="3"/>
        <v/>
      </c>
      <c r="AJ85" s="97"/>
      <c r="AK85" s="97"/>
      <c r="AL85" s="97"/>
      <c r="AM85" s="97"/>
    </row>
    <row r="86" spans="1:39">
      <c r="A86" s="84">
        <f>Grades!A86</f>
        <v>0</v>
      </c>
      <c r="B86" s="102" t="e">
        <f>CONCATENATE(ROUND(Grades!D86,1),IF(MOD(Grades!D86,1)=0,IF(Grades!D86=10,"",",0"),""))</f>
        <v>#VALUE!</v>
      </c>
      <c r="C86" s="85">
        <f t="shared" si="2"/>
        <v>0</v>
      </c>
      <c r="D86" s="82" t="str">
        <f t="shared" si="3"/>
        <v/>
      </c>
      <c r="AJ86" s="97"/>
      <c r="AK86" s="97"/>
      <c r="AL86" s="97"/>
      <c r="AM86" s="97"/>
    </row>
    <row r="87" spans="1:39">
      <c r="A87" s="84">
        <f>Grades!A87</f>
        <v>0</v>
      </c>
      <c r="B87" s="102" t="e">
        <f>CONCATENATE(ROUND(Grades!D87,1),IF(MOD(Grades!D87,1)=0,IF(Grades!D87=10,"",",0"),""))</f>
        <v>#VALUE!</v>
      </c>
      <c r="C87" s="85">
        <f t="shared" si="2"/>
        <v>0</v>
      </c>
      <c r="D87" s="82" t="str">
        <f t="shared" si="3"/>
        <v/>
      </c>
      <c r="AJ87" s="97"/>
      <c r="AK87" s="97"/>
      <c r="AL87" s="97"/>
      <c r="AM87" s="97"/>
    </row>
    <row r="88" spans="1:39">
      <c r="A88" s="84">
        <f>Grades!A88</f>
        <v>0</v>
      </c>
      <c r="B88" s="102" t="e">
        <f>CONCATENATE(ROUND(Grades!D88,1),IF(MOD(Grades!D88,1)=0,IF(Grades!D88=10,"",",0"),""))</f>
        <v>#VALUE!</v>
      </c>
      <c r="C88" s="85">
        <f t="shared" si="2"/>
        <v>0</v>
      </c>
      <c r="D88" s="82" t="str">
        <f t="shared" si="3"/>
        <v/>
      </c>
      <c r="AJ88" s="97"/>
      <c r="AK88" s="97"/>
      <c r="AL88" s="97"/>
      <c r="AM88" s="97"/>
    </row>
    <row r="89" spans="1:39">
      <c r="A89" s="84">
        <f>Grades!A89</f>
        <v>0</v>
      </c>
      <c r="B89" s="102" t="e">
        <f>CONCATENATE(ROUND(Grades!D89,1),IF(MOD(Grades!D89,1)=0,IF(Grades!D89=10,"",",0"),""))</f>
        <v>#VALUE!</v>
      </c>
      <c r="C89" s="85">
        <f t="shared" si="2"/>
        <v>0</v>
      </c>
      <c r="D89" s="82" t="str">
        <f t="shared" si="3"/>
        <v/>
      </c>
      <c r="AJ89" s="97"/>
      <c r="AK89" s="97"/>
      <c r="AL89" s="97"/>
      <c r="AM89" s="97"/>
    </row>
    <row r="90" spans="1:39">
      <c r="A90" s="84">
        <f>Grades!A90</f>
        <v>0</v>
      </c>
      <c r="B90" s="102" t="e">
        <f>CONCATENATE(ROUND(Grades!D90,1),IF(MOD(Grades!D90,1)=0,IF(Grades!D90=10,"",",0"),""))</f>
        <v>#VALUE!</v>
      </c>
      <c r="C90" s="85">
        <f t="shared" si="2"/>
        <v>0</v>
      </c>
      <c r="D90" s="82" t="str">
        <f t="shared" si="3"/>
        <v/>
      </c>
      <c r="AJ90" s="97"/>
      <c r="AK90" s="97"/>
      <c r="AL90" s="97"/>
      <c r="AM90" s="97"/>
    </row>
    <row r="91" spans="1:39">
      <c r="A91" s="84">
        <f>Grades!A91</f>
        <v>0</v>
      </c>
      <c r="B91" s="102" t="e">
        <f>CONCATENATE(ROUND(Grades!D91,1),IF(MOD(Grades!D91,1)=0,IF(Grades!D91=10,"",",0"),""))</f>
        <v>#VALUE!</v>
      </c>
      <c r="C91" s="85">
        <f t="shared" si="2"/>
        <v>0</v>
      </c>
      <c r="D91" s="82" t="str">
        <f t="shared" si="3"/>
        <v/>
      </c>
      <c r="AJ91" s="97"/>
      <c r="AK91" s="97"/>
      <c r="AL91" s="97"/>
      <c r="AM91" s="97"/>
    </row>
    <row r="92" spans="1:39">
      <c r="A92" s="84">
        <f>Grades!A92</f>
        <v>0</v>
      </c>
      <c r="B92" s="102" t="e">
        <f>CONCATENATE(ROUND(Grades!D92,1),IF(MOD(Grades!D92,1)=0,IF(Grades!D92=10,"",",0"),""))</f>
        <v>#VALUE!</v>
      </c>
      <c r="C92" s="85">
        <f t="shared" si="2"/>
        <v>0</v>
      </c>
      <c r="D92" s="82" t="str">
        <f t="shared" si="3"/>
        <v/>
      </c>
      <c r="AJ92" s="97"/>
      <c r="AK92" s="97"/>
      <c r="AL92" s="97"/>
      <c r="AM92" s="97"/>
    </row>
    <row r="93" spans="1:39">
      <c r="A93" s="84">
        <f>Grades!A93</f>
        <v>0</v>
      </c>
      <c r="B93" s="102" t="e">
        <f>CONCATENATE(ROUND(Grades!D93,1),IF(MOD(Grades!D93,1)=0,IF(Grades!D93=10,"",",0"),""))</f>
        <v>#VALUE!</v>
      </c>
      <c r="C93" s="85">
        <f t="shared" si="2"/>
        <v>0</v>
      </c>
      <c r="D93" s="82" t="str">
        <f t="shared" si="3"/>
        <v/>
      </c>
      <c r="AJ93" s="97"/>
      <c r="AK93" s="97"/>
      <c r="AL93" s="97"/>
      <c r="AM93" s="97"/>
    </row>
    <row r="94" spans="1:39">
      <c r="A94" s="84">
        <f>Grades!A94</f>
        <v>0</v>
      </c>
      <c r="B94" s="102" t="e">
        <f>CONCATENATE(ROUND(Grades!D94,1),IF(MOD(Grades!D94,1)=0,IF(Grades!D94=10,"",",0"),""))</f>
        <v>#VALUE!</v>
      </c>
      <c r="C94" s="85">
        <f t="shared" si="2"/>
        <v>0</v>
      </c>
      <c r="D94" s="82" t="str">
        <f t="shared" si="3"/>
        <v/>
      </c>
      <c r="AJ94" s="97"/>
      <c r="AK94" s="97"/>
      <c r="AL94" s="97"/>
      <c r="AM94" s="97"/>
    </row>
    <row r="95" spans="1:39">
      <c r="A95" s="84">
        <f>Grades!A95</f>
        <v>0</v>
      </c>
      <c r="B95" s="102" t="e">
        <f>CONCATENATE(ROUND(Grades!D95,1),IF(MOD(Grades!D95,1)=0,IF(Grades!D95=10,"",",0"),""))</f>
        <v>#VALUE!</v>
      </c>
      <c r="C95" s="85">
        <f t="shared" si="2"/>
        <v>0</v>
      </c>
      <c r="D95" s="82" t="str">
        <f t="shared" si="3"/>
        <v/>
      </c>
      <c r="AJ95" s="97"/>
      <c r="AK95" s="97"/>
      <c r="AL95" s="97"/>
      <c r="AM95" s="97"/>
    </row>
    <row r="96" spans="1:39">
      <c r="A96" s="84">
        <f>Grades!A96</f>
        <v>0</v>
      </c>
      <c r="B96" s="102" t="e">
        <f>CONCATENATE(ROUND(Grades!D96,1),IF(MOD(Grades!D96,1)=0,IF(Grades!D96=10,"",",0"),""))</f>
        <v>#VALUE!</v>
      </c>
      <c r="C96" s="85">
        <f t="shared" si="2"/>
        <v>0</v>
      </c>
      <c r="D96" s="82" t="str">
        <f t="shared" si="3"/>
        <v/>
      </c>
      <c r="AJ96" s="97"/>
      <c r="AK96" s="97"/>
      <c r="AL96" s="97"/>
      <c r="AM96" s="97"/>
    </row>
    <row r="97" spans="1:39">
      <c r="A97" s="84">
        <f>Grades!A97</f>
        <v>0</v>
      </c>
      <c r="B97" s="102" t="e">
        <f>CONCATENATE(ROUND(Grades!D97,1),IF(MOD(Grades!D97,1)=0,IF(Grades!D97=10,"",",0"),""))</f>
        <v>#VALUE!</v>
      </c>
      <c r="C97" s="85">
        <f t="shared" si="2"/>
        <v>0</v>
      </c>
      <c r="D97" s="82" t="str">
        <f t="shared" si="3"/>
        <v/>
      </c>
      <c r="AJ97" s="97"/>
      <c r="AK97" s="97"/>
      <c r="AL97" s="97"/>
      <c r="AM97" s="97"/>
    </row>
    <row r="98" spans="1:39">
      <c r="A98" s="84">
        <f>Grades!A98</f>
        <v>0</v>
      </c>
      <c r="B98" s="102" t="e">
        <f>CONCATENATE(ROUND(Grades!D98,1),IF(MOD(Grades!D98,1)=0,IF(Grades!D98=10,"",",0"),""))</f>
        <v>#VALUE!</v>
      </c>
      <c r="C98" s="85">
        <f t="shared" si="2"/>
        <v>0</v>
      </c>
      <c r="D98" s="82" t="str">
        <f t="shared" si="3"/>
        <v/>
      </c>
      <c r="AJ98" s="97"/>
      <c r="AK98" s="97"/>
      <c r="AL98" s="97"/>
      <c r="AM98" s="97"/>
    </row>
    <row r="99" spans="1:39">
      <c r="A99" s="84">
        <f>Grades!A99</f>
        <v>0</v>
      </c>
      <c r="B99" s="102" t="e">
        <f>CONCATENATE(ROUND(Grades!D99,1),IF(MOD(Grades!D99,1)=0,IF(Grades!D99=10,"",",0"),""))</f>
        <v>#VALUE!</v>
      </c>
      <c r="C99" s="85">
        <f t="shared" si="2"/>
        <v>0</v>
      </c>
      <c r="D99" s="82" t="str">
        <f t="shared" si="3"/>
        <v/>
      </c>
      <c r="AJ99" s="97"/>
      <c r="AK99" s="97"/>
      <c r="AL99" s="97"/>
      <c r="AM99" s="97"/>
    </row>
    <row r="100" spans="1:39">
      <c r="A100" s="84">
        <f>Grades!A100</f>
        <v>0</v>
      </c>
      <c r="B100" s="102" t="e">
        <f>CONCATENATE(ROUND(Grades!D100,1),IF(MOD(Grades!D100,1)=0,IF(Grades!D100=10,"",",0"),""))</f>
        <v>#VALUE!</v>
      </c>
      <c r="C100" s="85">
        <f t="shared" si="2"/>
        <v>0</v>
      </c>
      <c r="D100" s="82" t="str">
        <f t="shared" si="3"/>
        <v/>
      </c>
      <c r="AJ100" s="97"/>
      <c r="AK100" s="97"/>
      <c r="AL100" s="97"/>
      <c r="AM100" s="97"/>
    </row>
    <row r="101" spans="1:39">
      <c r="A101" s="84">
        <f>Grades!A101</f>
        <v>0</v>
      </c>
      <c r="B101" s="102" t="e">
        <f>CONCATENATE(ROUND(Grades!D101,1),IF(MOD(Grades!D101,1)=0,IF(Grades!D101=10,"",",0"),""))</f>
        <v>#VALUE!</v>
      </c>
      <c r="C101" s="85">
        <f t="shared" si="2"/>
        <v>0</v>
      </c>
      <c r="D101" s="82" t="str">
        <f t="shared" si="3"/>
        <v/>
      </c>
    </row>
    <row r="102" spans="1:39">
      <c r="A102" s="84">
        <f>Grades!A102</f>
        <v>0</v>
      </c>
      <c r="B102" s="102" t="e">
        <f>CONCATENATE(ROUND(Grades!D102,1),IF(MOD(Grades!D102,1)=0,IF(Grades!D102=10,"",",0"),""))</f>
        <v>#VALUE!</v>
      </c>
      <c r="C102" s="85">
        <f t="shared" si="2"/>
        <v>0</v>
      </c>
      <c r="D102" s="82" t="str">
        <f t="shared" si="3"/>
        <v/>
      </c>
    </row>
    <row r="103" spans="1:39">
      <c r="A103" s="84">
        <f>Grades!A103</f>
        <v>0</v>
      </c>
      <c r="B103" s="102" t="e">
        <f>CONCATENATE(ROUND(Grades!D103,1),IF(MOD(Grades!D103,1)=0,IF(Grades!D103=10,"",",0"),""))</f>
        <v>#VALUE!</v>
      </c>
      <c r="C103" s="85">
        <f t="shared" si="2"/>
        <v>0</v>
      </c>
      <c r="D103" s="82" t="str">
        <f t="shared" si="3"/>
        <v/>
      </c>
    </row>
    <row r="104" spans="1:39">
      <c r="A104" s="84">
        <f>Grades!A104</f>
        <v>0</v>
      </c>
      <c r="B104" s="102" t="e">
        <f>CONCATENATE(ROUND(Grades!D104,1),IF(MOD(Grades!D104,1)=0,IF(Grades!D104=10,"",",0"),""))</f>
        <v>#VALUE!</v>
      </c>
      <c r="C104" s="85">
        <f t="shared" si="2"/>
        <v>0</v>
      </c>
      <c r="D104" s="82" t="str">
        <f t="shared" si="3"/>
        <v/>
      </c>
    </row>
    <row r="105" spans="1:39">
      <c r="A105" s="84">
        <f>Grades!A105</f>
        <v>0</v>
      </c>
      <c r="B105" s="102" t="e">
        <f>CONCATENATE(ROUND(Grades!D105,1),IF(MOD(Grades!D105,1)=0,IF(Grades!D105=10,"",",0"),""))</f>
        <v>#VALUE!</v>
      </c>
      <c r="C105" s="85">
        <f t="shared" si="2"/>
        <v>0</v>
      </c>
      <c r="D105" s="82" t="str">
        <f t="shared" si="3"/>
        <v/>
      </c>
    </row>
    <row r="106" spans="1:39">
      <c r="A106" s="84">
        <f>Grades!A106</f>
        <v>0</v>
      </c>
      <c r="B106" s="102" t="e">
        <f>CONCATENATE(ROUND(Grades!D106,1),IF(MOD(Grades!D106,1)=0,IF(Grades!D106=10,"",",0"),""))</f>
        <v>#VALUE!</v>
      </c>
      <c r="C106" s="85">
        <f t="shared" si="2"/>
        <v>0</v>
      </c>
      <c r="D106" s="82" t="str">
        <f t="shared" si="3"/>
        <v/>
      </c>
    </row>
    <row r="107" spans="1:39">
      <c r="A107" s="84">
        <f>Grades!A107</f>
        <v>0</v>
      </c>
      <c r="B107" s="102" t="e">
        <f>CONCATENATE(ROUND(Grades!D107,1),IF(MOD(Grades!D107,1)=0,IF(Grades!D107=10,"",",0"),""))</f>
        <v>#VALUE!</v>
      </c>
      <c r="C107" s="85">
        <f t="shared" si="2"/>
        <v>0</v>
      </c>
      <c r="D107" s="82" t="str">
        <f t="shared" si="3"/>
        <v/>
      </c>
    </row>
    <row r="108" spans="1:39">
      <c r="A108" s="84">
        <f>Grades!A108</f>
        <v>0</v>
      </c>
      <c r="B108" s="102" t="e">
        <f>CONCATENATE(ROUND(Grades!D108,1),IF(MOD(Grades!D108,1)=0,IF(Grades!D108=10,"",",0"),""))</f>
        <v>#VALUE!</v>
      </c>
      <c r="C108" s="85">
        <f t="shared" si="2"/>
        <v>0</v>
      </c>
      <c r="D108" s="82" t="str">
        <f t="shared" si="3"/>
        <v/>
      </c>
    </row>
    <row r="109" spans="1:39">
      <c r="A109" s="84">
        <f>Grades!A109</f>
        <v>0</v>
      </c>
      <c r="B109" s="102" t="e">
        <f>CONCATENATE(ROUND(Grades!D109,1),IF(MOD(Grades!D109,1)=0,IF(Grades!D109=10,"",",0"),""))</f>
        <v>#VALUE!</v>
      </c>
      <c r="C109" s="85">
        <f t="shared" si="2"/>
        <v>0</v>
      </c>
      <c r="D109" s="82" t="str">
        <f t="shared" si="3"/>
        <v/>
      </c>
    </row>
    <row r="110" spans="1:39">
      <c r="A110" s="84">
        <f>Grades!A110</f>
        <v>0</v>
      </c>
      <c r="B110" s="102" t="e">
        <f>CONCATENATE(ROUND(Grades!D110,1),IF(MOD(Grades!D110,1)=0,IF(Grades!D110=10,"",",0"),""))</f>
        <v>#VALUE!</v>
      </c>
      <c r="C110" s="85">
        <f t="shared" si="2"/>
        <v>0</v>
      </c>
      <c r="D110" s="82" t="str">
        <f t="shared" si="3"/>
        <v/>
      </c>
    </row>
    <row r="111" spans="1:39">
      <c r="A111" s="84">
        <f>Grades!A111</f>
        <v>0</v>
      </c>
      <c r="B111" s="102" t="e">
        <f>CONCATENATE(ROUND(Grades!D111,1),IF(MOD(Grades!D111,1)=0,IF(Grades!D111=10,"",",0"),""))</f>
        <v>#VALUE!</v>
      </c>
      <c r="C111" s="85">
        <f t="shared" si="2"/>
        <v>0</v>
      </c>
      <c r="D111" s="82" t="str">
        <f t="shared" si="3"/>
        <v/>
      </c>
    </row>
    <row r="112" spans="1:39">
      <c r="A112" s="84">
        <f>Grades!A112</f>
        <v>0</v>
      </c>
      <c r="B112" s="102" t="e">
        <f>CONCATENATE(ROUND(Grades!D112,1),IF(MOD(Grades!D112,1)=0,IF(Grades!D112=10,"",",0"),""))</f>
        <v>#VALUE!</v>
      </c>
      <c r="C112" s="85">
        <f t="shared" si="2"/>
        <v>0</v>
      </c>
      <c r="D112" s="82" t="str">
        <f t="shared" si="3"/>
        <v/>
      </c>
    </row>
    <row r="113" spans="1:4">
      <c r="A113" s="84">
        <f>Grades!A113</f>
        <v>0</v>
      </c>
      <c r="B113" s="102" t="e">
        <f>CONCATENATE(ROUND(Grades!D113,1),IF(MOD(Grades!D113,1)=0,IF(Grades!D113=10,"",",0"),""))</f>
        <v>#VALUE!</v>
      </c>
      <c r="C113" s="85">
        <f t="shared" si="2"/>
        <v>0</v>
      </c>
      <c r="D113" s="82" t="str">
        <f t="shared" si="3"/>
        <v/>
      </c>
    </row>
    <row r="114" spans="1:4">
      <c r="A114" s="84">
        <f>Grades!A114</f>
        <v>0</v>
      </c>
      <c r="B114" s="102" t="e">
        <f>CONCATENATE(ROUND(Grades!D114,1),IF(MOD(Grades!D114,1)=0,IF(Grades!D114=10,"",",0"),""))</f>
        <v>#VALUE!</v>
      </c>
      <c r="C114" s="85">
        <f t="shared" si="2"/>
        <v>0</v>
      </c>
      <c r="D114" s="82" t="str">
        <f t="shared" si="3"/>
        <v/>
      </c>
    </row>
    <row r="115" spans="1:4">
      <c r="A115" s="84">
        <f>Grades!A115</f>
        <v>0</v>
      </c>
      <c r="B115" s="102" t="e">
        <f>CONCATENATE(ROUND(Grades!D115,1),IF(MOD(Grades!D115,1)=0,IF(Grades!D115=10,"",",0"),""))</f>
        <v>#VALUE!</v>
      </c>
      <c r="C115" s="85">
        <f t="shared" si="2"/>
        <v>0</v>
      </c>
      <c r="D115" s="82" t="str">
        <f t="shared" si="3"/>
        <v/>
      </c>
    </row>
    <row r="116" spans="1:4">
      <c r="A116" s="84">
        <f>Grades!A116</f>
        <v>0</v>
      </c>
      <c r="B116" s="102" t="e">
        <f>CONCATENATE(ROUND(Grades!D116,1),IF(MOD(Grades!D116,1)=0,IF(Grades!D116=10,"",",0"),""))</f>
        <v>#VALUE!</v>
      </c>
      <c r="C116" s="85">
        <f t="shared" si="2"/>
        <v>0</v>
      </c>
      <c r="D116" s="82" t="str">
        <f t="shared" si="3"/>
        <v/>
      </c>
    </row>
    <row r="117" spans="1:4">
      <c r="A117" s="84">
        <f>Grades!A117</f>
        <v>0</v>
      </c>
      <c r="B117" s="102" t="e">
        <f>CONCATENATE(ROUND(Grades!D117,1),IF(MOD(Grades!D117,1)=0,IF(Grades!D117=10,"",",0"),""))</f>
        <v>#VALUE!</v>
      </c>
      <c r="C117" s="85">
        <f t="shared" si="2"/>
        <v>0</v>
      </c>
      <c r="D117" s="82" t="str">
        <f t="shared" si="3"/>
        <v/>
      </c>
    </row>
    <row r="118" spans="1:4">
      <c r="A118" s="84">
        <f>Grades!A118</f>
        <v>0</v>
      </c>
      <c r="B118" s="102" t="e">
        <f>CONCATENATE(ROUND(Grades!D118,1),IF(MOD(Grades!D118,1)=0,IF(Grades!D118=10,"",",0"),""))</f>
        <v>#VALUE!</v>
      </c>
      <c r="C118" s="85">
        <f t="shared" si="2"/>
        <v>0</v>
      </c>
      <c r="D118" s="82" t="str">
        <f t="shared" si="3"/>
        <v/>
      </c>
    </row>
    <row r="119" spans="1:4">
      <c r="A119" s="84">
        <f>Grades!A119</f>
        <v>0</v>
      </c>
      <c r="B119" s="102" t="e">
        <f>CONCATENATE(ROUND(Grades!D119,1),IF(MOD(Grades!D119,1)=0,IF(Grades!D119=10,"",",0"),""))</f>
        <v>#VALUE!</v>
      </c>
      <c r="C119" s="85">
        <f t="shared" si="2"/>
        <v>0</v>
      </c>
      <c r="D119" s="82" t="str">
        <f t="shared" si="3"/>
        <v/>
      </c>
    </row>
    <row r="120" spans="1:4">
      <c r="A120" s="84">
        <f>Grades!A120</f>
        <v>0</v>
      </c>
      <c r="B120" s="102" t="e">
        <f>CONCATENATE(ROUND(Grades!D120,1),IF(MOD(Grades!D120,1)=0,IF(Grades!D120=10,"",",0"),""))</f>
        <v>#VALUE!</v>
      </c>
      <c r="C120" s="85">
        <f t="shared" si="2"/>
        <v>0</v>
      </c>
      <c r="D120" s="82" t="str">
        <f t="shared" si="3"/>
        <v/>
      </c>
    </row>
    <row r="121" spans="1:4">
      <c r="A121" s="84">
        <f>Grades!A121</f>
        <v>0</v>
      </c>
      <c r="B121" s="102" t="e">
        <f>CONCATENATE(ROUND(Grades!D121,1),IF(MOD(Grades!D121,1)=0,IF(Grades!D121=10,"",",0"),""))</f>
        <v>#VALUE!</v>
      </c>
      <c r="C121" s="85">
        <f t="shared" si="2"/>
        <v>0</v>
      </c>
      <c r="D121" s="82" t="str">
        <f t="shared" si="3"/>
        <v/>
      </c>
    </row>
    <row r="122" spans="1:4">
      <c r="A122" s="84">
        <f>Grades!A122</f>
        <v>0</v>
      </c>
      <c r="B122" s="102" t="e">
        <f>CONCATENATE(ROUND(Grades!D122,1),IF(MOD(Grades!D122,1)=0,IF(Grades!D122=10,"",",0"),""))</f>
        <v>#VALUE!</v>
      </c>
      <c r="C122" s="85">
        <f t="shared" si="2"/>
        <v>0</v>
      </c>
      <c r="D122" s="82" t="str">
        <f t="shared" si="3"/>
        <v/>
      </c>
    </row>
    <row r="123" spans="1:4">
      <c r="A123" s="84">
        <f>Grades!A123</f>
        <v>0</v>
      </c>
      <c r="B123" s="102" t="e">
        <f>CONCATENATE(ROUND(Grades!D123,1),IF(MOD(Grades!D123,1)=0,IF(Grades!D123=10,"",",0"),""))</f>
        <v>#VALUE!</v>
      </c>
      <c r="C123" s="85">
        <f t="shared" si="2"/>
        <v>0</v>
      </c>
      <c r="D123" s="82" t="str">
        <f t="shared" si="3"/>
        <v/>
      </c>
    </row>
    <row r="124" spans="1:4">
      <c r="A124" s="84">
        <f>Grades!A124</f>
        <v>0</v>
      </c>
      <c r="B124" s="102" t="e">
        <f>CONCATENATE(ROUND(Grades!D124,1),IF(MOD(Grades!D124,1)=0,IF(Grades!D124=10,"",",0"),""))</f>
        <v>#VALUE!</v>
      </c>
      <c r="C124" s="85">
        <f t="shared" si="2"/>
        <v>0</v>
      </c>
      <c r="D124" s="82" t="str">
        <f t="shared" si="3"/>
        <v/>
      </c>
    </row>
    <row r="125" spans="1:4">
      <c r="A125" s="84">
        <f>Grades!A125</f>
        <v>0</v>
      </c>
      <c r="B125" s="102" t="e">
        <f>CONCATENATE(ROUND(Grades!D125,1),IF(MOD(Grades!D125,1)=0,IF(Grades!D125=10,"",",0"),""))</f>
        <v>#VALUE!</v>
      </c>
      <c r="C125" s="85">
        <f t="shared" si="2"/>
        <v>0</v>
      </c>
      <c r="D125" s="82" t="str">
        <f t="shared" si="3"/>
        <v/>
      </c>
    </row>
    <row r="126" spans="1:4">
      <c r="A126" s="84">
        <f>Grades!A126</f>
        <v>0</v>
      </c>
      <c r="B126" s="102" t="e">
        <f>CONCATENATE(ROUND(Grades!D126,1),IF(MOD(Grades!D126,1)=0,IF(Grades!D126=10,"",",0"),""))</f>
        <v>#VALUE!</v>
      </c>
      <c r="C126" s="85">
        <f t="shared" si="2"/>
        <v>0</v>
      </c>
      <c r="D126" s="82" t="str">
        <f t="shared" si="3"/>
        <v/>
      </c>
    </row>
    <row r="127" spans="1:4">
      <c r="A127" s="84">
        <f>Grades!A127</f>
        <v>0</v>
      </c>
      <c r="B127" s="102" t="e">
        <f>CONCATENATE(ROUND(Grades!D127,1),IF(MOD(Grades!D127,1)=0,IF(Grades!D127=10,"",",0"),""))</f>
        <v>#VALUE!</v>
      </c>
      <c r="C127" s="85">
        <f t="shared" si="2"/>
        <v>0</v>
      </c>
      <c r="D127" s="82" t="str">
        <f t="shared" si="3"/>
        <v/>
      </c>
    </row>
    <row r="128" spans="1:4">
      <c r="A128" s="84">
        <f>Grades!A128</f>
        <v>0</v>
      </c>
      <c r="B128" s="102" t="e">
        <f>CONCATENATE(ROUND(Grades!D128,1),IF(MOD(Grades!D128,1)=0,IF(Grades!D128=10,"",",0"),""))</f>
        <v>#VALUE!</v>
      </c>
      <c r="C128" s="85">
        <f t="shared" si="2"/>
        <v>0</v>
      </c>
      <c r="D128" s="82" t="str">
        <f t="shared" si="3"/>
        <v/>
      </c>
    </row>
    <row r="129" spans="1:4">
      <c r="A129" s="84">
        <f>Grades!A129</f>
        <v>0</v>
      </c>
      <c r="B129" s="102" t="e">
        <f>CONCATENATE(ROUND(Grades!D129,1),IF(MOD(Grades!D129,1)=0,IF(Grades!D129=10,"",",0"),""))</f>
        <v>#VALUE!</v>
      </c>
      <c r="C129" s="85">
        <f t="shared" si="2"/>
        <v>0</v>
      </c>
      <c r="D129" s="82" t="str">
        <f t="shared" si="3"/>
        <v/>
      </c>
    </row>
    <row r="130" spans="1:4">
      <c r="A130" s="84">
        <f>Grades!A130</f>
        <v>0</v>
      </c>
      <c r="B130" s="102" t="e">
        <f>CONCATENATE(ROUND(Grades!D130,1),IF(MOD(Grades!D130,1)=0,IF(Grades!D130=10,"",",0"),""))</f>
        <v>#VALUE!</v>
      </c>
      <c r="C130" s="85">
        <f t="shared" si="2"/>
        <v>0</v>
      </c>
      <c r="D130" s="82" t="str">
        <f t="shared" si="3"/>
        <v/>
      </c>
    </row>
    <row r="131" spans="1:4">
      <c r="A131" s="84">
        <f>Grades!A131</f>
        <v>0</v>
      </c>
      <c r="B131" s="102" t="e">
        <f>CONCATENATE(ROUND(Grades!D131,1),IF(MOD(Grades!D131,1)=0,IF(Grades!D131=10,"",",0"),""))</f>
        <v>#VALUE!</v>
      </c>
      <c r="C131" s="85">
        <f t="shared" si="2"/>
        <v>0</v>
      </c>
      <c r="D131" s="82" t="str">
        <f t="shared" si="3"/>
        <v/>
      </c>
    </row>
    <row r="132" spans="1:4">
      <c r="A132" s="84">
        <f>Grades!A132</f>
        <v>0</v>
      </c>
      <c r="B132" s="102" t="e">
        <f>CONCATENATE(ROUND(Grades!D132,1),IF(MOD(Grades!D132,1)=0,IF(Grades!D132=10,"",",0"),""))</f>
        <v>#VALUE!</v>
      </c>
      <c r="C132" s="85">
        <f t="shared" si="2"/>
        <v>0</v>
      </c>
      <c r="D132" s="82" t="str">
        <f t="shared" si="3"/>
        <v/>
      </c>
    </row>
    <row r="133" spans="1:4">
      <c r="A133" s="84">
        <f>Grades!A133</f>
        <v>0</v>
      </c>
      <c r="B133" s="102" t="e">
        <f>CONCATENATE(ROUND(Grades!D133,1),IF(MOD(Grades!D133,1)=0,IF(Grades!D133=10,"",",0"),""))</f>
        <v>#VALUE!</v>
      </c>
      <c r="C133" s="85">
        <f t="shared" si="2"/>
        <v>0</v>
      </c>
      <c r="D133" s="82" t="str">
        <f t="shared" si="3"/>
        <v/>
      </c>
    </row>
    <row r="134" spans="1:4">
      <c r="A134" s="84">
        <f>Grades!A134</f>
        <v>0</v>
      </c>
      <c r="B134" s="102" t="e">
        <f>CONCATENATE(ROUND(Grades!D134,1),IF(MOD(Grades!D134,1)=0,IF(Grades!D134=10,"",",0"),""))</f>
        <v>#VALUE!</v>
      </c>
      <c r="C134" s="85">
        <f t="shared" si="2"/>
        <v>0</v>
      </c>
      <c r="D134" s="82" t="str">
        <f t="shared" si="3"/>
        <v/>
      </c>
    </row>
    <row r="135" spans="1:4">
      <c r="A135" s="84">
        <f>Grades!A135</f>
        <v>0</v>
      </c>
      <c r="B135" s="102" t="e">
        <f>CONCATENATE(ROUND(Grades!D135,1),IF(MOD(Grades!D135,1)=0,IF(Grades!D135=10,"",",0"),""))</f>
        <v>#VALUE!</v>
      </c>
      <c r="C135" s="85">
        <f t="shared" si="2"/>
        <v>0</v>
      </c>
      <c r="D135" s="82" t="str">
        <f t="shared" si="3"/>
        <v/>
      </c>
    </row>
    <row r="136" spans="1:4">
      <c r="A136" s="84">
        <f>Grades!A136</f>
        <v>0</v>
      </c>
      <c r="B136" s="102" t="e">
        <f>CONCATENATE(ROUND(Grades!D136,1),IF(MOD(Grades!D136,1)=0,IF(Grades!D136=10,"",",0"),""))</f>
        <v>#VALUE!</v>
      </c>
      <c r="C136" s="85">
        <f t="shared" si="2"/>
        <v>0</v>
      </c>
      <c r="D136" s="82" t="str">
        <f t="shared" si="3"/>
        <v/>
      </c>
    </row>
    <row r="137" spans="1:4">
      <c r="A137" s="84">
        <f>Grades!A137</f>
        <v>0</v>
      </c>
      <c r="B137" s="102" t="e">
        <f>CONCATENATE(ROUND(Grades!D137,1),IF(MOD(Grades!D137,1)=0,IF(Grades!D137=10,"",",0"),""))</f>
        <v>#VALUE!</v>
      </c>
      <c r="C137" s="85">
        <f t="shared" si="2"/>
        <v>0</v>
      </c>
      <c r="D137" s="82" t="str">
        <f t="shared" si="3"/>
        <v/>
      </c>
    </row>
    <row r="138" spans="1:4">
      <c r="A138" s="84">
        <f>Grades!A138</f>
        <v>0</v>
      </c>
      <c r="B138" s="102" t="e">
        <f>CONCATENATE(ROUND(Grades!D138,1),IF(MOD(Grades!D138,1)=0,IF(Grades!D138=10,"",",0"),""))</f>
        <v>#VALUE!</v>
      </c>
      <c r="C138" s="85">
        <f t="shared" si="2"/>
        <v>0</v>
      </c>
      <c r="D138" s="82" t="str">
        <f t="shared" si="3"/>
        <v/>
      </c>
    </row>
    <row r="139" spans="1:4">
      <c r="A139" s="84">
        <f>Grades!A139</f>
        <v>0</v>
      </c>
      <c r="B139" s="102" t="e">
        <f>CONCATENATE(ROUND(Grades!D139,1),IF(MOD(Grades!D139,1)=0,IF(Grades!D139=10,"",",0"),""))</f>
        <v>#VALUE!</v>
      </c>
      <c r="C139" s="85">
        <f t="shared" si="2"/>
        <v>0</v>
      </c>
      <c r="D139" s="82" t="str">
        <f t="shared" si="3"/>
        <v/>
      </c>
    </row>
    <row r="140" spans="1:4">
      <c r="A140" s="84">
        <f>Grades!A140</f>
        <v>0</v>
      </c>
      <c r="B140" s="102" t="e">
        <f>CONCATENATE(ROUND(Grades!D140,1),IF(MOD(Grades!D140,1)=0,IF(Grades!D140=10,"",",0"),""))</f>
        <v>#VALUE!</v>
      </c>
      <c r="C140" s="85">
        <f t="shared" si="2"/>
        <v>0</v>
      </c>
      <c r="D140" s="82" t="str">
        <f t="shared" si="3"/>
        <v/>
      </c>
    </row>
    <row r="141" spans="1:4">
      <c r="A141" s="84">
        <f>Grades!A141</f>
        <v>0</v>
      </c>
      <c r="B141" s="102" t="e">
        <f>CONCATENATE(ROUND(Grades!D141,1),IF(MOD(Grades!D141,1)=0,IF(Grades!D141=10,"",",0"),""))</f>
        <v>#VALUE!</v>
      </c>
      <c r="C141" s="85">
        <f t="shared" ref="C141:C204" si="4">$B$5</f>
        <v>0</v>
      </c>
      <c r="D141" s="82" t="str">
        <f t="shared" si="3"/>
        <v/>
      </c>
    </row>
    <row r="142" spans="1:4">
      <c r="A142" s="84">
        <f>Grades!A142</f>
        <v>0</v>
      </c>
      <c r="B142" s="102" t="e">
        <f>CONCATENATE(ROUND(Grades!D142,1),IF(MOD(Grades!D142,1)=0,IF(Grades!D142=10,"",",0"),""))</f>
        <v>#VALUE!</v>
      </c>
      <c r="C142" s="85">
        <f t="shared" si="4"/>
        <v>0</v>
      </c>
      <c r="D142" s="82" t="str">
        <f t="shared" ref="D142:D205" si="5">IF(A142=0,"",IF(OR(LEN(A142)&lt;&gt;7,ISNUMBER(SEARCH("s",A142))),"studentnummer klopt niet en/of er zit een s in'",""))</f>
        <v/>
      </c>
    </row>
    <row r="143" spans="1:4">
      <c r="A143" s="84">
        <f>Grades!A143</f>
        <v>0</v>
      </c>
      <c r="B143" s="102" t="e">
        <f>CONCATENATE(ROUND(Grades!D143,1),IF(MOD(Grades!D143,1)=0,IF(Grades!D143=10,"",",0"),""))</f>
        <v>#VALUE!</v>
      </c>
      <c r="C143" s="85">
        <f t="shared" si="4"/>
        <v>0</v>
      </c>
      <c r="D143" s="82" t="str">
        <f t="shared" si="5"/>
        <v/>
      </c>
    </row>
    <row r="144" spans="1:4">
      <c r="A144" s="84">
        <f>Grades!A144</f>
        <v>0</v>
      </c>
      <c r="B144" s="102" t="e">
        <f>CONCATENATE(ROUND(Grades!D144,1),IF(MOD(Grades!D144,1)=0,IF(Grades!D144=10,"",",0"),""))</f>
        <v>#VALUE!</v>
      </c>
      <c r="C144" s="85">
        <f t="shared" si="4"/>
        <v>0</v>
      </c>
      <c r="D144" s="82" t="str">
        <f t="shared" si="5"/>
        <v/>
      </c>
    </row>
    <row r="145" spans="1:4">
      <c r="A145" s="84">
        <f>Grades!A145</f>
        <v>0</v>
      </c>
      <c r="B145" s="102" t="e">
        <f>CONCATENATE(ROUND(Grades!D145,1),IF(MOD(Grades!D145,1)=0,IF(Grades!D145=10,"",",0"),""))</f>
        <v>#VALUE!</v>
      </c>
      <c r="C145" s="85">
        <f t="shared" si="4"/>
        <v>0</v>
      </c>
      <c r="D145" s="82" t="str">
        <f t="shared" si="5"/>
        <v/>
      </c>
    </row>
    <row r="146" spans="1:4">
      <c r="A146" s="84">
        <f>Grades!A146</f>
        <v>0</v>
      </c>
      <c r="B146" s="102" t="e">
        <f>CONCATENATE(ROUND(Grades!D146,1),IF(MOD(Grades!D146,1)=0,IF(Grades!D146=10,"",",0"),""))</f>
        <v>#VALUE!</v>
      </c>
      <c r="C146" s="85">
        <f t="shared" si="4"/>
        <v>0</v>
      </c>
      <c r="D146" s="82" t="str">
        <f t="shared" si="5"/>
        <v/>
      </c>
    </row>
    <row r="147" spans="1:4">
      <c r="A147" s="84">
        <f>Grades!A147</f>
        <v>0</v>
      </c>
      <c r="B147" s="102" t="e">
        <f>CONCATENATE(ROUND(Grades!D147,1),IF(MOD(Grades!D147,1)=0,IF(Grades!D147=10,"",",0"),""))</f>
        <v>#VALUE!</v>
      </c>
      <c r="C147" s="85">
        <f t="shared" si="4"/>
        <v>0</v>
      </c>
      <c r="D147" s="82" t="str">
        <f t="shared" si="5"/>
        <v/>
      </c>
    </row>
    <row r="148" spans="1:4">
      <c r="A148" s="84">
        <f>Grades!A148</f>
        <v>0</v>
      </c>
      <c r="B148" s="102" t="e">
        <f>CONCATENATE(ROUND(Grades!D148,1),IF(MOD(Grades!D148,1)=0,IF(Grades!D148=10,"",",0"),""))</f>
        <v>#VALUE!</v>
      </c>
      <c r="C148" s="85">
        <f t="shared" si="4"/>
        <v>0</v>
      </c>
      <c r="D148" s="82" t="str">
        <f t="shared" si="5"/>
        <v/>
      </c>
    </row>
    <row r="149" spans="1:4">
      <c r="A149" s="84">
        <f>Grades!A149</f>
        <v>0</v>
      </c>
      <c r="B149" s="102" t="e">
        <f>CONCATENATE(ROUND(Grades!D149,1),IF(MOD(Grades!D149,1)=0,IF(Grades!D149=10,"",",0"),""))</f>
        <v>#VALUE!</v>
      </c>
      <c r="C149" s="85">
        <f t="shared" si="4"/>
        <v>0</v>
      </c>
      <c r="D149" s="82" t="str">
        <f t="shared" si="5"/>
        <v/>
      </c>
    </row>
    <row r="150" spans="1:4">
      <c r="A150" s="84">
        <f>Grades!A150</f>
        <v>0</v>
      </c>
      <c r="B150" s="102" t="e">
        <f>CONCATENATE(ROUND(Grades!D150,1),IF(MOD(Grades!D150,1)=0,IF(Grades!D150=10,"",",0"),""))</f>
        <v>#VALUE!</v>
      </c>
      <c r="C150" s="85">
        <f t="shared" si="4"/>
        <v>0</v>
      </c>
      <c r="D150" s="82" t="str">
        <f t="shared" si="5"/>
        <v/>
      </c>
    </row>
    <row r="151" spans="1:4">
      <c r="A151" s="84">
        <f>Grades!A151</f>
        <v>0</v>
      </c>
      <c r="B151" s="102" t="e">
        <f>CONCATENATE(ROUND(Grades!D151,1),IF(MOD(Grades!D151,1)=0,IF(Grades!D151=10,"",",0"),""))</f>
        <v>#VALUE!</v>
      </c>
      <c r="C151" s="85">
        <f t="shared" si="4"/>
        <v>0</v>
      </c>
      <c r="D151" s="82" t="str">
        <f t="shared" si="5"/>
        <v/>
      </c>
    </row>
    <row r="152" spans="1:4">
      <c r="A152" s="84">
        <f>Grades!A152</f>
        <v>0</v>
      </c>
      <c r="B152" s="102" t="e">
        <f>CONCATENATE(ROUND(Grades!D152,1),IF(MOD(Grades!D152,1)=0,IF(Grades!D152=10,"",",0"),""))</f>
        <v>#VALUE!</v>
      </c>
      <c r="C152" s="85">
        <f t="shared" si="4"/>
        <v>0</v>
      </c>
      <c r="D152" s="82" t="str">
        <f t="shared" si="5"/>
        <v/>
      </c>
    </row>
    <row r="153" spans="1:4">
      <c r="A153" s="84">
        <f>Grades!A153</f>
        <v>0</v>
      </c>
      <c r="B153" s="102" t="e">
        <f>CONCATENATE(ROUND(Grades!D153,1),IF(MOD(Grades!D153,1)=0,IF(Grades!D153=10,"",",0"),""))</f>
        <v>#VALUE!</v>
      </c>
      <c r="C153" s="85">
        <f t="shared" si="4"/>
        <v>0</v>
      </c>
      <c r="D153" s="82" t="str">
        <f t="shared" si="5"/>
        <v/>
      </c>
    </row>
    <row r="154" spans="1:4">
      <c r="A154" s="84">
        <f>Grades!A154</f>
        <v>0</v>
      </c>
      <c r="B154" s="102" t="e">
        <f>CONCATENATE(ROUND(Grades!D154,1),IF(MOD(Grades!D154,1)=0,IF(Grades!D154=10,"",",0"),""))</f>
        <v>#VALUE!</v>
      </c>
      <c r="C154" s="85">
        <f t="shared" si="4"/>
        <v>0</v>
      </c>
      <c r="D154" s="82" t="str">
        <f t="shared" si="5"/>
        <v/>
      </c>
    </row>
    <row r="155" spans="1:4">
      <c r="A155" s="84">
        <f>Grades!A155</f>
        <v>0</v>
      </c>
      <c r="B155" s="102" t="e">
        <f>CONCATENATE(ROUND(Grades!D155,1),IF(MOD(Grades!D155,1)=0,IF(Grades!D155=10,"",",0"),""))</f>
        <v>#VALUE!</v>
      </c>
      <c r="C155" s="85">
        <f t="shared" si="4"/>
        <v>0</v>
      </c>
      <c r="D155" s="82" t="str">
        <f t="shared" si="5"/>
        <v/>
      </c>
    </row>
    <row r="156" spans="1:4">
      <c r="A156" s="84">
        <f>Grades!A156</f>
        <v>0</v>
      </c>
      <c r="B156" s="102" t="e">
        <f>CONCATENATE(ROUND(Grades!D156,1),IF(MOD(Grades!D156,1)=0,IF(Grades!D156=10,"",",0"),""))</f>
        <v>#VALUE!</v>
      </c>
      <c r="C156" s="85">
        <f t="shared" si="4"/>
        <v>0</v>
      </c>
      <c r="D156" s="82" t="str">
        <f t="shared" si="5"/>
        <v/>
      </c>
    </row>
    <row r="157" spans="1:4">
      <c r="A157" s="84">
        <f>Grades!A157</f>
        <v>0</v>
      </c>
      <c r="B157" s="102" t="e">
        <f>CONCATENATE(ROUND(Grades!D157,1),IF(MOD(Grades!D157,1)=0,IF(Grades!D157=10,"",",0"),""))</f>
        <v>#VALUE!</v>
      </c>
      <c r="C157" s="85">
        <f t="shared" si="4"/>
        <v>0</v>
      </c>
      <c r="D157" s="82" t="str">
        <f t="shared" si="5"/>
        <v/>
      </c>
    </row>
    <row r="158" spans="1:4">
      <c r="A158" s="84">
        <f>Grades!A158</f>
        <v>0</v>
      </c>
      <c r="B158" s="102" t="e">
        <f>CONCATENATE(ROUND(Grades!D158,1),IF(MOD(Grades!D158,1)=0,IF(Grades!D158=10,"",",0"),""))</f>
        <v>#VALUE!</v>
      </c>
      <c r="C158" s="85">
        <f t="shared" si="4"/>
        <v>0</v>
      </c>
      <c r="D158" s="82" t="str">
        <f t="shared" si="5"/>
        <v/>
      </c>
    </row>
    <row r="159" spans="1:4">
      <c r="A159" s="84">
        <f>Grades!A159</f>
        <v>0</v>
      </c>
      <c r="B159" s="102" t="e">
        <f>CONCATENATE(ROUND(Grades!D159,1),IF(MOD(Grades!D159,1)=0,IF(Grades!D159=10,"",",0"),""))</f>
        <v>#VALUE!</v>
      </c>
      <c r="C159" s="85">
        <f t="shared" si="4"/>
        <v>0</v>
      </c>
      <c r="D159" s="82" t="str">
        <f t="shared" si="5"/>
        <v/>
      </c>
    </row>
    <row r="160" spans="1:4">
      <c r="A160" s="84">
        <f>Grades!A160</f>
        <v>0</v>
      </c>
      <c r="B160" s="102" t="e">
        <f>CONCATENATE(ROUND(Grades!D160,1),IF(MOD(Grades!D160,1)=0,IF(Grades!D160=10,"",",0"),""))</f>
        <v>#VALUE!</v>
      </c>
      <c r="C160" s="85">
        <f t="shared" si="4"/>
        <v>0</v>
      </c>
      <c r="D160" s="82" t="str">
        <f t="shared" si="5"/>
        <v/>
      </c>
    </row>
    <row r="161" spans="1:4">
      <c r="A161" s="84">
        <f>Grades!A161</f>
        <v>0</v>
      </c>
      <c r="B161" s="102" t="e">
        <f>CONCATENATE(ROUND(Grades!D161,1),IF(MOD(Grades!D161,1)=0,IF(Grades!D161=10,"",",0"),""))</f>
        <v>#VALUE!</v>
      </c>
      <c r="C161" s="85">
        <f t="shared" si="4"/>
        <v>0</v>
      </c>
      <c r="D161" s="82" t="str">
        <f t="shared" si="5"/>
        <v/>
      </c>
    </row>
    <row r="162" spans="1:4">
      <c r="A162" s="84">
        <f>Grades!A162</f>
        <v>0</v>
      </c>
      <c r="B162" s="102" t="e">
        <f>CONCATENATE(ROUND(Grades!D162,1),IF(MOD(Grades!D162,1)=0,IF(Grades!D162=10,"",",0"),""))</f>
        <v>#VALUE!</v>
      </c>
      <c r="C162" s="85">
        <f t="shared" si="4"/>
        <v>0</v>
      </c>
      <c r="D162" s="82" t="str">
        <f t="shared" si="5"/>
        <v/>
      </c>
    </row>
    <row r="163" spans="1:4">
      <c r="A163" s="84">
        <f>Grades!A163</f>
        <v>0</v>
      </c>
      <c r="B163" s="102" t="e">
        <f>CONCATENATE(ROUND(Grades!D163,1),IF(MOD(Grades!D163,1)=0,IF(Grades!D163=10,"",",0"),""))</f>
        <v>#VALUE!</v>
      </c>
      <c r="C163" s="85">
        <f t="shared" si="4"/>
        <v>0</v>
      </c>
      <c r="D163" s="82" t="str">
        <f t="shared" si="5"/>
        <v/>
      </c>
    </row>
    <row r="164" spans="1:4">
      <c r="A164" s="84">
        <f>Grades!A164</f>
        <v>0</v>
      </c>
      <c r="B164" s="102" t="e">
        <f>CONCATENATE(ROUND(Grades!D164,1),IF(MOD(Grades!D164,1)=0,IF(Grades!D164=10,"",",0"),""))</f>
        <v>#VALUE!</v>
      </c>
      <c r="C164" s="85">
        <f t="shared" si="4"/>
        <v>0</v>
      </c>
      <c r="D164" s="82" t="str">
        <f t="shared" si="5"/>
        <v/>
      </c>
    </row>
    <row r="165" spans="1:4">
      <c r="A165" s="84">
        <f>Grades!A165</f>
        <v>0</v>
      </c>
      <c r="B165" s="102" t="e">
        <f>CONCATENATE(ROUND(Grades!D165,1),IF(MOD(Grades!D165,1)=0,IF(Grades!D165=10,"",",0"),""))</f>
        <v>#VALUE!</v>
      </c>
      <c r="C165" s="85">
        <f t="shared" si="4"/>
        <v>0</v>
      </c>
      <c r="D165" s="82" t="str">
        <f t="shared" si="5"/>
        <v/>
      </c>
    </row>
    <row r="166" spans="1:4">
      <c r="A166" s="84">
        <f>Grades!A166</f>
        <v>0</v>
      </c>
      <c r="B166" s="102" t="e">
        <f>CONCATENATE(ROUND(Grades!D166,1),IF(MOD(Grades!D166,1)=0,IF(Grades!D166=10,"",",0"),""))</f>
        <v>#VALUE!</v>
      </c>
      <c r="C166" s="85">
        <f t="shared" si="4"/>
        <v>0</v>
      </c>
      <c r="D166" s="82" t="str">
        <f t="shared" si="5"/>
        <v/>
      </c>
    </row>
    <row r="167" spans="1:4">
      <c r="A167" s="84">
        <f>Grades!A167</f>
        <v>0</v>
      </c>
      <c r="B167" s="102" t="e">
        <f>CONCATENATE(ROUND(Grades!D167,1),IF(MOD(Grades!D167,1)=0,IF(Grades!D167=10,"",",0"),""))</f>
        <v>#VALUE!</v>
      </c>
      <c r="C167" s="85">
        <f t="shared" si="4"/>
        <v>0</v>
      </c>
      <c r="D167" s="82" t="str">
        <f t="shared" si="5"/>
        <v/>
      </c>
    </row>
    <row r="168" spans="1:4">
      <c r="A168" s="84">
        <f>Grades!A168</f>
        <v>0</v>
      </c>
      <c r="B168" s="102" t="e">
        <f>CONCATENATE(ROUND(Grades!D168,1),IF(MOD(Grades!D168,1)=0,IF(Grades!D168=10,"",",0"),""))</f>
        <v>#VALUE!</v>
      </c>
      <c r="C168" s="85">
        <f t="shared" si="4"/>
        <v>0</v>
      </c>
      <c r="D168" s="82" t="str">
        <f t="shared" si="5"/>
        <v/>
      </c>
    </row>
    <row r="169" spans="1:4">
      <c r="A169" s="84">
        <f>Grades!A169</f>
        <v>0</v>
      </c>
      <c r="B169" s="102" t="e">
        <f>CONCATENATE(ROUND(Grades!D169,1),IF(MOD(Grades!D169,1)=0,IF(Grades!D169=10,"",",0"),""))</f>
        <v>#VALUE!</v>
      </c>
      <c r="C169" s="85">
        <f t="shared" si="4"/>
        <v>0</v>
      </c>
      <c r="D169" s="82" t="str">
        <f t="shared" si="5"/>
        <v/>
      </c>
    </row>
    <row r="170" spans="1:4">
      <c r="A170" s="84">
        <f>Grades!A170</f>
        <v>0</v>
      </c>
      <c r="B170" s="102" t="e">
        <f>CONCATENATE(ROUND(Grades!D170,1),IF(MOD(Grades!D170,1)=0,IF(Grades!D170=10,"",",0"),""))</f>
        <v>#VALUE!</v>
      </c>
      <c r="C170" s="85">
        <f t="shared" si="4"/>
        <v>0</v>
      </c>
      <c r="D170" s="82" t="str">
        <f t="shared" si="5"/>
        <v/>
      </c>
    </row>
    <row r="171" spans="1:4">
      <c r="A171" s="84">
        <f>Grades!A171</f>
        <v>0</v>
      </c>
      <c r="B171" s="102" t="e">
        <f>CONCATENATE(ROUND(Grades!D171,1),IF(MOD(Grades!D171,1)=0,IF(Grades!D171=10,"",",0"),""))</f>
        <v>#VALUE!</v>
      </c>
      <c r="C171" s="85">
        <f t="shared" si="4"/>
        <v>0</v>
      </c>
      <c r="D171" s="82" t="str">
        <f t="shared" si="5"/>
        <v/>
      </c>
    </row>
    <row r="172" spans="1:4">
      <c r="A172" s="84">
        <f>Grades!A172</f>
        <v>0</v>
      </c>
      <c r="B172" s="102" t="e">
        <f>CONCATENATE(ROUND(Grades!D172,1),IF(MOD(Grades!D172,1)=0,IF(Grades!D172=10,"",",0"),""))</f>
        <v>#VALUE!</v>
      </c>
      <c r="C172" s="85">
        <f t="shared" si="4"/>
        <v>0</v>
      </c>
      <c r="D172" s="82" t="str">
        <f t="shared" si="5"/>
        <v/>
      </c>
    </row>
    <row r="173" spans="1:4">
      <c r="A173" s="84">
        <f>Grades!A173</f>
        <v>0</v>
      </c>
      <c r="B173" s="102" t="e">
        <f>CONCATENATE(ROUND(Grades!D173,1),IF(MOD(Grades!D173,1)=0,IF(Grades!D173=10,"",",0"),""))</f>
        <v>#VALUE!</v>
      </c>
      <c r="C173" s="85">
        <f t="shared" si="4"/>
        <v>0</v>
      </c>
      <c r="D173" s="82" t="str">
        <f t="shared" si="5"/>
        <v/>
      </c>
    </row>
    <row r="174" spans="1:4">
      <c r="A174" s="84">
        <f>Grades!A174</f>
        <v>0</v>
      </c>
      <c r="B174" s="102" t="e">
        <f>CONCATENATE(ROUND(Grades!D174,1),IF(MOD(Grades!D174,1)=0,IF(Grades!D174=10,"",",0"),""))</f>
        <v>#VALUE!</v>
      </c>
      <c r="C174" s="85">
        <f t="shared" si="4"/>
        <v>0</v>
      </c>
      <c r="D174" s="82" t="str">
        <f t="shared" si="5"/>
        <v/>
      </c>
    </row>
    <row r="175" spans="1:4">
      <c r="A175" s="84">
        <f>Grades!A175</f>
        <v>0</v>
      </c>
      <c r="B175" s="102" t="e">
        <f>CONCATENATE(ROUND(Grades!D175,1),IF(MOD(Grades!D175,1)=0,IF(Grades!D175=10,"",",0"),""))</f>
        <v>#VALUE!</v>
      </c>
      <c r="C175" s="85">
        <f t="shared" si="4"/>
        <v>0</v>
      </c>
      <c r="D175" s="82" t="str">
        <f t="shared" si="5"/>
        <v/>
      </c>
    </row>
    <row r="176" spans="1:4">
      <c r="A176" s="84">
        <f>Grades!A176</f>
        <v>0</v>
      </c>
      <c r="B176" s="102" t="e">
        <f>CONCATENATE(ROUND(Grades!D176,1),IF(MOD(Grades!D176,1)=0,IF(Grades!D176=10,"",",0"),""))</f>
        <v>#VALUE!</v>
      </c>
      <c r="C176" s="85">
        <f t="shared" si="4"/>
        <v>0</v>
      </c>
      <c r="D176" s="82" t="str">
        <f t="shared" si="5"/>
        <v/>
      </c>
    </row>
    <row r="177" spans="1:4">
      <c r="A177" s="84">
        <f>Grades!A177</f>
        <v>0</v>
      </c>
      <c r="B177" s="102" t="e">
        <f>CONCATENATE(ROUND(Grades!D177,1),IF(MOD(Grades!D177,1)=0,IF(Grades!D177=10,"",",0"),""))</f>
        <v>#VALUE!</v>
      </c>
      <c r="C177" s="85">
        <f t="shared" si="4"/>
        <v>0</v>
      </c>
      <c r="D177" s="82" t="str">
        <f t="shared" si="5"/>
        <v/>
      </c>
    </row>
    <row r="178" spans="1:4">
      <c r="A178" s="84">
        <f>Grades!A178</f>
        <v>0</v>
      </c>
      <c r="B178" s="102" t="e">
        <f>CONCATENATE(ROUND(Grades!D178,1),IF(MOD(Grades!D178,1)=0,IF(Grades!D178=10,"",",0"),""))</f>
        <v>#VALUE!</v>
      </c>
      <c r="C178" s="85">
        <f t="shared" si="4"/>
        <v>0</v>
      </c>
      <c r="D178" s="82" t="str">
        <f t="shared" si="5"/>
        <v/>
      </c>
    </row>
    <row r="179" spans="1:4">
      <c r="A179" s="84">
        <f>Grades!A179</f>
        <v>0</v>
      </c>
      <c r="B179" s="102" t="e">
        <f>CONCATENATE(ROUND(Grades!D179,1),IF(MOD(Grades!D179,1)=0,IF(Grades!D179=10,"",",0"),""))</f>
        <v>#VALUE!</v>
      </c>
      <c r="C179" s="85">
        <f t="shared" si="4"/>
        <v>0</v>
      </c>
      <c r="D179" s="82" t="str">
        <f t="shared" si="5"/>
        <v/>
      </c>
    </row>
    <row r="180" spans="1:4">
      <c r="A180" s="84">
        <f>Grades!A180</f>
        <v>0</v>
      </c>
      <c r="B180" s="102" t="e">
        <f>CONCATENATE(ROUND(Grades!D180,1),IF(MOD(Grades!D180,1)=0,IF(Grades!D180=10,"",",0"),""))</f>
        <v>#VALUE!</v>
      </c>
      <c r="C180" s="85">
        <f t="shared" si="4"/>
        <v>0</v>
      </c>
      <c r="D180" s="82" t="str">
        <f t="shared" si="5"/>
        <v/>
      </c>
    </row>
    <row r="181" spans="1:4">
      <c r="A181" s="84">
        <f>Grades!A181</f>
        <v>0</v>
      </c>
      <c r="B181" s="102" t="e">
        <f>CONCATENATE(ROUND(Grades!D181,1),IF(MOD(Grades!D181,1)=0,IF(Grades!D181=10,"",",0"),""))</f>
        <v>#VALUE!</v>
      </c>
      <c r="C181" s="85">
        <f t="shared" si="4"/>
        <v>0</v>
      </c>
      <c r="D181" s="82" t="str">
        <f t="shared" si="5"/>
        <v/>
      </c>
    </row>
    <row r="182" spans="1:4">
      <c r="A182" s="84">
        <f>Grades!A182</f>
        <v>0</v>
      </c>
      <c r="B182" s="102" t="e">
        <f>CONCATENATE(ROUND(Grades!D182,1),IF(MOD(Grades!D182,1)=0,IF(Grades!D182=10,"",",0"),""))</f>
        <v>#VALUE!</v>
      </c>
      <c r="C182" s="85">
        <f t="shared" si="4"/>
        <v>0</v>
      </c>
      <c r="D182" s="82" t="str">
        <f t="shared" si="5"/>
        <v/>
      </c>
    </row>
    <row r="183" spans="1:4">
      <c r="A183" s="84">
        <f>Grades!A183</f>
        <v>0</v>
      </c>
      <c r="B183" s="102" t="e">
        <f>CONCATENATE(ROUND(Grades!D183,1),IF(MOD(Grades!D183,1)=0,IF(Grades!D183=10,"",",0"),""))</f>
        <v>#VALUE!</v>
      </c>
      <c r="C183" s="85">
        <f t="shared" si="4"/>
        <v>0</v>
      </c>
      <c r="D183" s="82" t="str">
        <f t="shared" si="5"/>
        <v/>
      </c>
    </row>
    <row r="184" spans="1:4">
      <c r="A184" s="84">
        <f>Grades!A184</f>
        <v>0</v>
      </c>
      <c r="B184" s="102" t="e">
        <f>CONCATENATE(ROUND(Grades!D184,1),IF(MOD(Grades!D184,1)=0,IF(Grades!D184=10,"",",0"),""))</f>
        <v>#VALUE!</v>
      </c>
      <c r="C184" s="85">
        <f t="shared" si="4"/>
        <v>0</v>
      </c>
      <c r="D184" s="82" t="str">
        <f t="shared" si="5"/>
        <v/>
      </c>
    </row>
    <row r="185" spans="1:4">
      <c r="A185" s="84">
        <f>Grades!A185</f>
        <v>0</v>
      </c>
      <c r="B185" s="102" t="e">
        <f>CONCATENATE(ROUND(Grades!D185,1),IF(MOD(Grades!D185,1)=0,IF(Grades!D185=10,"",",0"),""))</f>
        <v>#VALUE!</v>
      </c>
      <c r="C185" s="85">
        <f t="shared" si="4"/>
        <v>0</v>
      </c>
      <c r="D185" s="82" t="str">
        <f t="shared" si="5"/>
        <v/>
      </c>
    </row>
    <row r="186" spans="1:4">
      <c r="A186" s="84">
        <f>Grades!A186</f>
        <v>0</v>
      </c>
      <c r="B186" s="102" t="e">
        <f>CONCATENATE(ROUND(Grades!D186,1),IF(MOD(Grades!D186,1)=0,IF(Grades!D186=10,"",",0"),""))</f>
        <v>#VALUE!</v>
      </c>
      <c r="C186" s="85">
        <f t="shared" si="4"/>
        <v>0</v>
      </c>
      <c r="D186" s="82" t="str">
        <f t="shared" si="5"/>
        <v/>
      </c>
    </row>
    <row r="187" spans="1:4">
      <c r="A187" s="84">
        <f>Grades!A187</f>
        <v>0</v>
      </c>
      <c r="B187" s="102" t="e">
        <f>CONCATENATE(ROUND(Grades!D187,1),IF(MOD(Grades!D187,1)=0,IF(Grades!D187=10,"",",0"),""))</f>
        <v>#VALUE!</v>
      </c>
      <c r="C187" s="85">
        <f t="shared" si="4"/>
        <v>0</v>
      </c>
      <c r="D187" s="82" t="str">
        <f t="shared" si="5"/>
        <v/>
      </c>
    </row>
    <row r="188" spans="1:4">
      <c r="A188" s="84">
        <f>Grades!A188</f>
        <v>0</v>
      </c>
      <c r="B188" s="102" t="e">
        <f>CONCATENATE(ROUND(Grades!D188,1),IF(MOD(Grades!D188,1)=0,IF(Grades!D188=10,"",",0"),""))</f>
        <v>#VALUE!</v>
      </c>
      <c r="C188" s="85">
        <f t="shared" si="4"/>
        <v>0</v>
      </c>
      <c r="D188" s="82" t="str">
        <f t="shared" si="5"/>
        <v/>
      </c>
    </row>
    <row r="189" spans="1:4">
      <c r="A189" s="84">
        <f>Grades!A189</f>
        <v>0</v>
      </c>
      <c r="B189" s="102" t="e">
        <f>CONCATENATE(ROUND(Grades!D189,1),IF(MOD(Grades!D189,1)=0,IF(Grades!D189=10,"",",0"),""))</f>
        <v>#VALUE!</v>
      </c>
      <c r="C189" s="85">
        <f t="shared" si="4"/>
        <v>0</v>
      </c>
      <c r="D189" s="82" t="str">
        <f t="shared" si="5"/>
        <v/>
      </c>
    </row>
    <row r="190" spans="1:4">
      <c r="A190" s="84">
        <f>Grades!A190</f>
        <v>0</v>
      </c>
      <c r="B190" s="102" t="e">
        <f>CONCATENATE(ROUND(Grades!D190,1),IF(MOD(Grades!D190,1)=0,IF(Grades!D190=10,"",",0"),""))</f>
        <v>#VALUE!</v>
      </c>
      <c r="C190" s="85">
        <f t="shared" si="4"/>
        <v>0</v>
      </c>
      <c r="D190" s="82" t="str">
        <f t="shared" si="5"/>
        <v/>
      </c>
    </row>
    <row r="191" spans="1:4">
      <c r="A191" s="84">
        <f>Grades!A191</f>
        <v>0</v>
      </c>
      <c r="B191" s="102" t="e">
        <f>CONCATENATE(ROUND(Grades!D191,1),IF(MOD(Grades!D191,1)=0,IF(Grades!D191=10,"",",0"),""))</f>
        <v>#VALUE!</v>
      </c>
      <c r="C191" s="85">
        <f t="shared" si="4"/>
        <v>0</v>
      </c>
      <c r="D191" s="82" t="str">
        <f t="shared" si="5"/>
        <v/>
      </c>
    </row>
    <row r="192" spans="1:4">
      <c r="A192" s="84">
        <f>Grades!A192</f>
        <v>0</v>
      </c>
      <c r="B192" s="102" t="e">
        <f>CONCATENATE(ROUND(Grades!D192,1),IF(MOD(Grades!D192,1)=0,IF(Grades!D192=10,"",",0"),""))</f>
        <v>#VALUE!</v>
      </c>
      <c r="C192" s="85">
        <f t="shared" si="4"/>
        <v>0</v>
      </c>
      <c r="D192" s="82" t="str">
        <f t="shared" si="5"/>
        <v/>
      </c>
    </row>
    <row r="193" spans="1:4">
      <c r="A193" s="84">
        <f>Grades!A193</f>
        <v>0</v>
      </c>
      <c r="B193" s="102" t="e">
        <f>CONCATENATE(ROUND(Grades!D193,1),IF(MOD(Grades!D193,1)=0,IF(Grades!D193=10,"",",0"),""))</f>
        <v>#VALUE!</v>
      </c>
      <c r="C193" s="85">
        <f t="shared" si="4"/>
        <v>0</v>
      </c>
      <c r="D193" s="82" t="str">
        <f t="shared" si="5"/>
        <v/>
      </c>
    </row>
    <row r="194" spans="1:4">
      <c r="A194" s="84">
        <f>Grades!A194</f>
        <v>0</v>
      </c>
      <c r="B194" s="102" t="e">
        <f>CONCATENATE(ROUND(Grades!D194,1),IF(MOD(Grades!D194,1)=0,IF(Grades!D194=10,"",",0"),""))</f>
        <v>#VALUE!</v>
      </c>
      <c r="C194" s="85">
        <f t="shared" si="4"/>
        <v>0</v>
      </c>
      <c r="D194" s="82" t="str">
        <f t="shared" si="5"/>
        <v/>
      </c>
    </row>
    <row r="195" spans="1:4">
      <c r="A195" s="84">
        <f>Grades!A195</f>
        <v>0</v>
      </c>
      <c r="B195" s="102" t="e">
        <f>CONCATENATE(ROUND(Grades!D195,1),IF(MOD(Grades!D195,1)=0,IF(Grades!D195=10,"",",0"),""))</f>
        <v>#VALUE!</v>
      </c>
      <c r="C195" s="85">
        <f t="shared" si="4"/>
        <v>0</v>
      </c>
      <c r="D195" s="82" t="str">
        <f t="shared" si="5"/>
        <v/>
      </c>
    </row>
    <row r="196" spans="1:4">
      <c r="A196" s="84">
        <f>Grades!A196</f>
        <v>0</v>
      </c>
      <c r="B196" s="102" t="e">
        <f>CONCATENATE(ROUND(Grades!D196,1),IF(MOD(Grades!D196,1)=0,IF(Grades!D196=10,"",",0"),""))</f>
        <v>#VALUE!</v>
      </c>
      <c r="C196" s="85">
        <f t="shared" si="4"/>
        <v>0</v>
      </c>
      <c r="D196" s="82" t="str">
        <f t="shared" si="5"/>
        <v/>
      </c>
    </row>
    <row r="197" spans="1:4">
      <c r="A197" s="84">
        <f>Grades!A197</f>
        <v>0</v>
      </c>
      <c r="B197" s="102" t="e">
        <f>CONCATENATE(ROUND(Grades!D197,1),IF(MOD(Grades!D197,1)=0,IF(Grades!D197=10,"",",0"),""))</f>
        <v>#VALUE!</v>
      </c>
      <c r="C197" s="85">
        <f t="shared" si="4"/>
        <v>0</v>
      </c>
      <c r="D197" s="82" t="str">
        <f t="shared" si="5"/>
        <v/>
      </c>
    </row>
    <row r="198" spans="1:4">
      <c r="A198" s="84">
        <f>Grades!A198</f>
        <v>0</v>
      </c>
      <c r="B198" s="102" t="e">
        <f>CONCATENATE(ROUND(Grades!D198,1),IF(MOD(Grades!D198,1)=0,IF(Grades!D198=10,"",",0"),""))</f>
        <v>#VALUE!</v>
      </c>
      <c r="C198" s="85">
        <f t="shared" si="4"/>
        <v>0</v>
      </c>
      <c r="D198" s="82" t="str">
        <f t="shared" si="5"/>
        <v/>
      </c>
    </row>
    <row r="199" spans="1:4">
      <c r="A199" s="84">
        <f>Grades!A199</f>
        <v>0</v>
      </c>
      <c r="B199" s="102" t="e">
        <f>CONCATENATE(ROUND(Grades!D199,1),IF(MOD(Grades!D199,1)=0,IF(Grades!D199=10,"",",0"),""))</f>
        <v>#VALUE!</v>
      </c>
      <c r="C199" s="85">
        <f t="shared" si="4"/>
        <v>0</v>
      </c>
      <c r="D199" s="82" t="str">
        <f t="shared" si="5"/>
        <v/>
      </c>
    </row>
    <row r="200" spans="1:4">
      <c r="A200" s="84">
        <f>Grades!A200</f>
        <v>0</v>
      </c>
      <c r="B200" s="102" t="e">
        <f>CONCATENATE(ROUND(Grades!D200,1),IF(MOD(Grades!D200,1)=0,IF(Grades!D200=10,"",",0"),""))</f>
        <v>#VALUE!</v>
      </c>
      <c r="C200" s="85">
        <f t="shared" si="4"/>
        <v>0</v>
      </c>
      <c r="D200" s="82" t="str">
        <f t="shared" si="5"/>
        <v/>
      </c>
    </row>
    <row r="201" spans="1:4">
      <c r="A201" s="84">
        <f>Grades!A201</f>
        <v>0</v>
      </c>
      <c r="B201" s="102" t="e">
        <f>CONCATENATE(ROUND(Grades!D201,1),IF(MOD(Grades!D201,1)=0,IF(Grades!D201=10,"",",0"),""))</f>
        <v>#VALUE!</v>
      </c>
      <c r="C201" s="85">
        <f t="shared" si="4"/>
        <v>0</v>
      </c>
      <c r="D201" s="82" t="str">
        <f t="shared" si="5"/>
        <v/>
      </c>
    </row>
    <row r="202" spans="1:4">
      <c r="A202" s="84">
        <f>Grades!A202</f>
        <v>0</v>
      </c>
      <c r="B202" s="102" t="e">
        <f>CONCATENATE(ROUND(Grades!D202,1),IF(MOD(Grades!D202,1)=0,IF(Grades!D202=10,"",",0"),""))</f>
        <v>#VALUE!</v>
      </c>
      <c r="C202" s="85">
        <f t="shared" si="4"/>
        <v>0</v>
      </c>
      <c r="D202" s="82" t="str">
        <f t="shared" si="5"/>
        <v/>
      </c>
    </row>
    <row r="203" spans="1:4">
      <c r="A203" s="84">
        <f>Grades!A203</f>
        <v>0</v>
      </c>
      <c r="B203" s="102" t="e">
        <f>CONCATENATE(ROUND(Grades!D203,1),IF(MOD(Grades!D203,1)=0,IF(Grades!D203=10,"",",0"),""))</f>
        <v>#VALUE!</v>
      </c>
      <c r="C203" s="85">
        <f t="shared" si="4"/>
        <v>0</v>
      </c>
      <c r="D203" s="82" t="str">
        <f t="shared" si="5"/>
        <v/>
      </c>
    </row>
    <row r="204" spans="1:4">
      <c r="A204" s="84">
        <f>Grades!A204</f>
        <v>0</v>
      </c>
      <c r="B204" s="102" t="e">
        <f>CONCATENATE(ROUND(Grades!D204,1),IF(MOD(Grades!D204,1)=0,IF(Grades!D204=10,"",",0"),""))</f>
        <v>#VALUE!</v>
      </c>
      <c r="C204" s="85">
        <f t="shared" si="4"/>
        <v>0</v>
      </c>
      <c r="D204" s="82" t="str">
        <f t="shared" si="5"/>
        <v/>
      </c>
    </row>
    <row r="205" spans="1:4">
      <c r="A205" s="84">
        <f>Grades!A205</f>
        <v>0</v>
      </c>
      <c r="B205" s="102" t="e">
        <f>CONCATENATE(ROUND(Grades!D205,1),IF(MOD(Grades!D205,1)=0,IF(Grades!D205=10,"",",0"),""))</f>
        <v>#VALUE!</v>
      </c>
      <c r="C205" s="85">
        <f t="shared" ref="C205:C268" si="6">$B$5</f>
        <v>0</v>
      </c>
      <c r="D205" s="82" t="str">
        <f t="shared" si="5"/>
        <v/>
      </c>
    </row>
    <row r="206" spans="1:4">
      <c r="A206" s="84">
        <f>Grades!A206</f>
        <v>0</v>
      </c>
      <c r="B206" s="102" t="e">
        <f>CONCATENATE(ROUND(Grades!D206,1),IF(MOD(Grades!D206,1)=0,IF(Grades!D206=10,"",",0"),""))</f>
        <v>#VALUE!</v>
      </c>
      <c r="C206" s="85">
        <f t="shared" si="6"/>
        <v>0</v>
      </c>
      <c r="D206" s="82" t="str">
        <f t="shared" ref="D206:D269" si="7">IF(A206=0,"",IF(OR(LEN(A206)&lt;&gt;7,ISNUMBER(SEARCH("s",A206))),"studentnummer klopt niet en/of er zit een s in'",""))</f>
        <v/>
      </c>
    </row>
    <row r="207" spans="1:4">
      <c r="A207" s="84">
        <f>Grades!A207</f>
        <v>0</v>
      </c>
      <c r="B207" s="102" t="e">
        <f>CONCATENATE(ROUND(Grades!D207,1),IF(MOD(Grades!D207,1)=0,IF(Grades!D207=10,"",",0"),""))</f>
        <v>#VALUE!</v>
      </c>
      <c r="C207" s="85">
        <f t="shared" si="6"/>
        <v>0</v>
      </c>
      <c r="D207" s="82" t="str">
        <f t="shared" si="7"/>
        <v/>
      </c>
    </row>
    <row r="208" spans="1:4">
      <c r="A208" s="84">
        <f>Grades!A208</f>
        <v>0</v>
      </c>
      <c r="B208" s="102" t="e">
        <f>CONCATENATE(ROUND(Grades!D208,1),IF(MOD(Grades!D208,1)=0,IF(Grades!D208=10,"",",0"),""))</f>
        <v>#VALUE!</v>
      </c>
      <c r="C208" s="85">
        <f t="shared" si="6"/>
        <v>0</v>
      </c>
      <c r="D208" s="82" t="str">
        <f t="shared" si="7"/>
        <v/>
      </c>
    </row>
    <row r="209" spans="1:4">
      <c r="A209" s="84">
        <f>Grades!A209</f>
        <v>0</v>
      </c>
      <c r="B209" s="102" t="e">
        <f>CONCATENATE(ROUND(Grades!D209,1),IF(MOD(Grades!D209,1)=0,IF(Grades!D209=10,"",",0"),""))</f>
        <v>#VALUE!</v>
      </c>
      <c r="C209" s="85">
        <f t="shared" si="6"/>
        <v>0</v>
      </c>
      <c r="D209" s="82" t="str">
        <f t="shared" si="7"/>
        <v/>
      </c>
    </row>
    <row r="210" spans="1:4">
      <c r="A210" s="84">
        <f>Grades!A210</f>
        <v>0</v>
      </c>
      <c r="B210" s="102" t="e">
        <f>CONCATENATE(ROUND(Grades!D210,1),IF(MOD(Grades!D210,1)=0,IF(Grades!D210=10,"",",0"),""))</f>
        <v>#VALUE!</v>
      </c>
      <c r="C210" s="85">
        <f t="shared" si="6"/>
        <v>0</v>
      </c>
      <c r="D210" s="82" t="str">
        <f t="shared" si="7"/>
        <v/>
      </c>
    </row>
    <row r="211" spans="1:4">
      <c r="A211" s="84">
        <f>Grades!A211</f>
        <v>0</v>
      </c>
      <c r="B211" s="102" t="e">
        <f>CONCATENATE(ROUND(Grades!D211,1),IF(MOD(Grades!D211,1)=0,IF(Grades!D211=10,"",",0"),""))</f>
        <v>#VALUE!</v>
      </c>
      <c r="C211" s="85">
        <f t="shared" si="6"/>
        <v>0</v>
      </c>
      <c r="D211" s="82" t="str">
        <f t="shared" si="7"/>
        <v/>
      </c>
    </row>
    <row r="212" spans="1:4">
      <c r="A212" s="84">
        <f>Grades!A212</f>
        <v>0</v>
      </c>
      <c r="B212" s="102" t="e">
        <f>CONCATENATE(ROUND(Grades!D212,1),IF(MOD(Grades!D212,1)=0,IF(Grades!D212=10,"",",0"),""))</f>
        <v>#VALUE!</v>
      </c>
      <c r="C212" s="85">
        <f t="shared" si="6"/>
        <v>0</v>
      </c>
      <c r="D212" s="82" t="str">
        <f t="shared" si="7"/>
        <v/>
      </c>
    </row>
    <row r="213" spans="1:4">
      <c r="A213" s="84">
        <f>Grades!A213</f>
        <v>0</v>
      </c>
      <c r="B213" s="102" t="e">
        <f>CONCATENATE(ROUND(Grades!D213,1),IF(MOD(Grades!D213,1)=0,IF(Grades!D213=10,"",",0"),""))</f>
        <v>#VALUE!</v>
      </c>
      <c r="C213" s="85">
        <f t="shared" si="6"/>
        <v>0</v>
      </c>
      <c r="D213" s="82" t="str">
        <f t="shared" si="7"/>
        <v/>
      </c>
    </row>
    <row r="214" spans="1:4">
      <c r="A214" s="84">
        <f>Grades!A214</f>
        <v>0</v>
      </c>
      <c r="B214" s="102" t="e">
        <f>CONCATENATE(ROUND(Grades!D214,1),IF(MOD(Grades!D214,1)=0,IF(Grades!D214=10,"",",0"),""))</f>
        <v>#VALUE!</v>
      </c>
      <c r="C214" s="85">
        <f t="shared" si="6"/>
        <v>0</v>
      </c>
      <c r="D214" s="82" t="str">
        <f t="shared" si="7"/>
        <v/>
      </c>
    </row>
    <row r="215" spans="1:4">
      <c r="A215" s="84">
        <f>Grades!A215</f>
        <v>0</v>
      </c>
      <c r="B215" s="102" t="e">
        <f>CONCATENATE(ROUND(Grades!D215,1),IF(MOD(Grades!D215,1)=0,IF(Grades!D215=10,"",",0"),""))</f>
        <v>#VALUE!</v>
      </c>
      <c r="C215" s="85">
        <f t="shared" si="6"/>
        <v>0</v>
      </c>
      <c r="D215" s="82" t="str">
        <f t="shared" si="7"/>
        <v/>
      </c>
    </row>
    <row r="216" spans="1:4">
      <c r="A216" s="84">
        <f>Grades!A216</f>
        <v>0</v>
      </c>
      <c r="B216" s="102" t="e">
        <f>CONCATENATE(ROUND(Grades!D216,1),IF(MOD(Grades!D216,1)=0,IF(Grades!D216=10,"",",0"),""))</f>
        <v>#VALUE!</v>
      </c>
      <c r="C216" s="85">
        <f t="shared" si="6"/>
        <v>0</v>
      </c>
      <c r="D216" s="82" t="str">
        <f t="shared" si="7"/>
        <v/>
      </c>
    </row>
    <row r="217" spans="1:4">
      <c r="A217" s="84">
        <f>Grades!A217</f>
        <v>0</v>
      </c>
      <c r="B217" s="102" t="e">
        <f>CONCATENATE(ROUND(Grades!D217,1),IF(MOD(Grades!D217,1)=0,IF(Grades!D217=10,"",",0"),""))</f>
        <v>#VALUE!</v>
      </c>
      <c r="C217" s="85">
        <f t="shared" si="6"/>
        <v>0</v>
      </c>
      <c r="D217" s="82" t="str">
        <f t="shared" si="7"/>
        <v/>
      </c>
    </row>
    <row r="218" spans="1:4">
      <c r="A218" s="84">
        <f>Grades!A218</f>
        <v>0</v>
      </c>
      <c r="B218" s="102" t="e">
        <f>CONCATENATE(ROUND(Grades!D218,1),IF(MOD(Grades!D218,1)=0,IF(Grades!D218=10,"",",0"),""))</f>
        <v>#VALUE!</v>
      </c>
      <c r="C218" s="85">
        <f t="shared" si="6"/>
        <v>0</v>
      </c>
      <c r="D218" s="82" t="str">
        <f t="shared" si="7"/>
        <v/>
      </c>
    </row>
    <row r="219" spans="1:4">
      <c r="A219" s="84">
        <f>Grades!A219</f>
        <v>0</v>
      </c>
      <c r="B219" s="102" t="e">
        <f>CONCATENATE(ROUND(Grades!D219,1),IF(MOD(Grades!D219,1)=0,IF(Grades!D219=10,"",",0"),""))</f>
        <v>#VALUE!</v>
      </c>
      <c r="C219" s="85">
        <f t="shared" si="6"/>
        <v>0</v>
      </c>
      <c r="D219" s="82" t="str">
        <f t="shared" si="7"/>
        <v/>
      </c>
    </row>
    <row r="220" spans="1:4">
      <c r="A220" s="84">
        <f>Grades!A220</f>
        <v>0</v>
      </c>
      <c r="B220" s="102" t="e">
        <f>CONCATENATE(ROUND(Grades!D220,1),IF(MOD(Grades!D220,1)=0,IF(Grades!D220=10,"",",0"),""))</f>
        <v>#VALUE!</v>
      </c>
      <c r="C220" s="85">
        <f t="shared" si="6"/>
        <v>0</v>
      </c>
      <c r="D220" s="82" t="str">
        <f t="shared" si="7"/>
        <v/>
      </c>
    </row>
    <row r="221" spans="1:4">
      <c r="A221" s="84">
        <f>Grades!A221</f>
        <v>0</v>
      </c>
      <c r="B221" s="102" t="e">
        <f>CONCATENATE(ROUND(Grades!D221,1),IF(MOD(Grades!D221,1)=0,IF(Grades!D221=10,"",",0"),""))</f>
        <v>#VALUE!</v>
      </c>
      <c r="C221" s="85">
        <f t="shared" si="6"/>
        <v>0</v>
      </c>
      <c r="D221" s="82" t="str">
        <f t="shared" si="7"/>
        <v/>
      </c>
    </row>
    <row r="222" spans="1:4">
      <c r="A222" s="84">
        <f>Grades!A222</f>
        <v>0</v>
      </c>
      <c r="B222" s="102" t="e">
        <f>CONCATENATE(ROUND(Grades!D222,1),IF(MOD(Grades!D222,1)=0,IF(Grades!D222=10,"",",0"),""))</f>
        <v>#VALUE!</v>
      </c>
      <c r="C222" s="85">
        <f t="shared" si="6"/>
        <v>0</v>
      </c>
      <c r="D222" s="82" t="str">
        <f t="shared" si="7"/>
        <v/>
      </c>
    </row>
    <row r="223" spans="1:4">
      <c r="A223" s="84">
        <f>Grades!A223</f>
        <v>0</v>
      </c>
      <c r="B223" s="102" t="e">
        <f>CONCATENATE(ROUND(Grades!D223,1),IF(MOD(Grades!D223,1)=0,IF(Grades!D223=10,"",",0"),""))</f>
        <v>#VALUE!</v>
      </c>
      <c r="C223" s="85">
        <f t="shared" si="6"/>
        <v>0</v>
      </c>
      <c r="D223" s="82" t="str">
        <f t="shared" si="7"/>
        <v/>
      </c>
    </row>
    <row r="224" spans="1:4">
      <c r="A224" s="84">
        <f>Grades!A224</f>
        <v>0</v>
      </c>
      <c r="B224" s="102" t="e">
        <f>CONCATENATE(ROUND(Grades!D224,1),IF(MOD(Grades!D224,1)=0,IF(Grades!D224=10,"",",0"),""))</f>
        <v>#VALUE!</v>
      </c>
      <c r="C224" s="85">
        <f t="shared" si="6"/>
        <v>0</v>
      </c>
      <c r="D224" s="82" t="str">
        <f t="shared" si="7"/>
        <v/>
      </c>
    </row>
    <row r="225" spans="1:4">
      <c r="A225" s="84">
        <f>Grades!A225</f>
        <v>0</v>
      </c>
      <c r="B225" s="102" t="e">
        <f>CONCATENATE(ROUND(Grades!D225,1),IF(MOD(Grades!D225,1)=0,IF(Grades!D225=10,"",",0"),""))</f>
        <v>#VALUE!</v>
      </c>
      <c r="C225" s="85">
        <f t="shared" si="6"/>
        <v>0</v>
      </c>
      <c r="D225" s="82" t="str">
        <f t="shared" si="7"/>
        <v/>
      </c>
    </row>
    <row r="226" spans="1:4">
      <c r="A226" s="84">
        <f>Grades!A226</f>
        <v>0</v>
      </c>
      <c r="B226" s="102" t="e">
        <f>CONCATENATE(ROUND(Grades!D226,1),IF(MOD(Grades!D226,1)=0,IF(Grades!D226=10,"",",0"),""))</f>
        <v>#VALUE!</v>
      </c>
      <c r="C226" s="85">
        <f t="shared" si="6"/>
        <v>0</v>
      </c>
      <c r="D226" s="82" t="str">
        <f t="shared" si="7"/>
        <v/>
      </c>
    </row>
    <row r="227" spans="1:4">
      <c r="A227" s="84">
        <f>Grades!A227</f>
        <v>0</v>
      </c>
      <c r="B227" s="102" t="e">
        <f>CONCATENATE(ROUND(Grades!D227,1),IF(MOD(Grades!D227,1)=0,IF(Grades!D227=10,"",",0"),""))</f>
        <v>#VALUE!</v>
      </c>
      <c r="C227" s="85">
        <f t="shared" si="6"/>
        <v>0</v>
      </c>
      <c r="D227" s="82" t="str">
        <f t="shared" si="7"/>
        <v/>
      </c>
    </row>
    <row r="228" spans="1:4">
      <c r="A228" s="84">
        <f>Grades!A228</f>
        <v>0</v>
      </c>
      <c r="B228" s="102" t="e">
        <f>CONCATENATE(ROUND(Grades!D228,1),IF(MOD(Grades!D228,1)=0,IF(Grades!D228=10,"",",0"),""))</f>
        <v>#VALUE!</v>
      </c>
      <c r="C228" s="85">
        <f t="shared" si="6"/>
        <v>0</v>
      </c>
      <c r="D228" s="82" t="str">
        <f t="shared" si="7"/>
        <v/>
      </c>
    </row>
    <row r="229" spans="1:4">
      <c r="A229" s="84">
        <f>Grades!A229</f>
        <v>0</v>
      </c>
      <c r="B229" s="102" t="e">
        <f>CONCATENATE(ROUND(Grades!D229,1),IF(MOD(Grades!D229,1)=0,IF(Grades!D229=10,"",",0"),""))</f>
        <v>#VALUE!</v>
      </c>
      <c r="C229" s="85">
        <f t="shared" si="6"/>
        <v>0</v>
      </c>
      <c r="D229" s="82" t="str">
        <f t="shared" si="7"/>
        <v/>
      </c>
    </row>
    <row r="230" spans="1:4">
      <c r="A230" s="84">
        <f>Grades!A230</f>
        <v>0</v>
      </c>
      <c r="B230" s="102" t="e">
        <f>CONCATENATE(ROUND(Grades!D230,1),IF(MOD(Grades!D230,1)=0,IF(Grades!D230=10,"",",0"),""))</f>
        <v>#VALUE!</v>
      </c>
      <c r="C230" s="85">
        <f t="shared" si="6"/>
        <v>0</v>
      </c>
      <c r="D230" s="82" t="str">
        <f t="shared" si="7"/>
        <v/>
      </c>
    </row>
    <row r="231" spans="1:4">
      <c r="A231" s="84">
        <f>Grades!A231</f>
        <v>0</v>
      </c>
      <c r="B231" s="102" t="e">
        <f>CONCATENATE(ROUND(Grades!D231,1),IF(MOD(Grades!D231,1)=0,IF(Grades!D231=10,"",",0"),""))</f>
        <v>#VALUE!</v>
      </c>
      <c r="C231" s="85">
        <f t="shared" si="6"/>
        <v>0</v>
      </c>
      <c r="D231" s="82" t="str">
        <f t="shared" si="7"/>
        <v/>
      </c>
    </row>
    <row r="232" spans="1:4">
      <c r="A232" s="84">
        <f>Grades!A232</f>
        <v>0</v>
      </c>
      <c r="B232" s="102" t="e">
        <f>CONCATENATE(ROUND(Grades!D232,1),IF(MOD(Grades!D232,1)=0,IF(Grades!D232=10,"",",0"),""))</f>
        <v>#VALUE!</v>
      </c>
      <c r="C232" s="85">
        <f t="shared" si="6"/>
        <v>0</v>
      </c>
      <c r="D232" s="82" t="str">
        <f t="shared" si="7"/>
        <v/>
      </c>
    </row>
    <row r="233" spans="1:4">
      <c r="A233" s="84">
        <f>Grades!A233</f>
        <v>0</v>
      </c>
      <c r="B233" s="102" t="e">
        <f>CONCATENATE(ROUND(Grades!D233,1),IF(MOD(Grades!D233,1)=0,IF(Grades!D233=10,"",",0"),""))</f>
        <v>#VALUE!</v>
      </c>
      <c r="C233" s="85">
        <f t="shared" si="6"/>
        <v>0</v>
      </c>
      <c r="D233" s="82" t="str">
        <f t="shared" si="7"/>
        <v/>
      </c>
    </row>
    <row r="234" spans="1:4">
      <c r="A234" s="84">
        <f>Grades!A234</f>
        <v>0</v>
      </c>
      <c r="B234" s="102" t="e">
        <f>CONCATENATE(ROUND(Grades!D234,1),IF(MOD(Grades!D234,1)=0,IF(Grades!D234=10,"",",0"),""))</f>
        <v>#VALUE!</v>
      </c>
      <c r="C234" s="85">
        <f t="shared" si="6"/>
        <v>0</v>
      </c>
      <c r="D234" s="82" t="str">
        <f t="shared" si="7"/>
        <v/>
      </c>
    </row>
    <row r="235" spans="1:4">
      <c r="A235" s="84">
        <f>Grades!A235</f>
        <v>0</v>
      </c>
      <c r="B235" s="102" t="e">
        <f>CONCATENATE(ROUND(Grades!D235,1),IF(MOD(Grades!D235,1)=0,IF(Grades!D235=10,"",",0"),""))</f>
        <v>#VALUE!</v>
      </c>
      <c r="C235" s="85">
        <f t="shared" si="6"/>
        <v>0</v>
      </c>
      <c r="D235" s="82" t="str">
        <f t="shared" si="7"/>
        <v/>
      </c>
    </row>
    <row r="236" spans="1:4">
      <c r="A236" s="84">
        <f>Grades!A236</f>
        <v>0</v>
      </c>
      <c r="B236" s="102" t="e">
        <f>CONCATENATE(ROUND(Grades!D236,1),IF(MOD(Grades!D236,1)=0,IF(Grades!D236=10,"",",0"),""))</f>
        <v>#VALUE!</v>
      </c>
      <c r="C236" s="85">
        <f t="shared" si="6"/>
        <v>0</v>
      </c>
      <c r="D236" s="82" t="str">
        <f t="shared" si="7"/>
        <v/>
      </c>
    </row>
    <row r="237" spans="1:4">
      <c r="A237" s="84">
        <f>Grades!A237</f>
        <v>0</v>
      </c>
      <c r="B237" s="102" t="e">
        <f>CONCATENATE(ROUND(Grades!D237,1),IF(MOD(Grades!D237,1)=0,IF(Grades!D237=10,"",",0"),""))</f>
        <v>#VALUE!</v>
      </c>
      <c r="C237" s="85">
        <f t="shared" si="6"/>
        <v>0</v>
      </c>
      <c r="D237" s="82" t="str">
        <f t="shared" si="7"/>
        <v/>
      </c>
    </row>
    <row r="238" spans="1:4">
      <c r="A238" s="84">
        <f>Grades!A238</f>
        <v>0</v>
      </c>
      <c r="B238" s="102" t="e">
        <f>CONCATENATE(ROUND(Grades!D238,1),IF(MOD(Grades!D238,1)=0,IF(Grades!D238=10,"",",0"),""))</f>
        <v>#VALUE!</v>
      </c>
      <c r="C238" s="85">
        <f t="shared" si="6"/>
        <v>0</v>
      </c>
      <c r="D238" s="82" t="str">
        <f t="shared" si="7"/>
        <v/>
      </c>
    </row>
    <row r="239" spans="1:4">
      <c r="A239" s="84">
        <f>Grades!A239</f>
        <v>0</v>
      </c>
      <c r="B239" s="102" t="e">
        <f>CONCATENATE(ROUND(Grades!D239,1),IF(MOD(Grades!D239,1)=0,IF(Grades!D239=10,"",",0"),""))</f>
        <v>#VALUE!</v>
      </c>
      <c r="C239" s="85">
        <f t="shared" si="6"/>
        <v>0</v>
      </c>
      <c r="D239" s="82" t="str">
        <f t="shared" si="7"/>
        <v/>
      </c>
    </row>
    <row r="240" spans="1:4">
      <c r="A240" s="84">
        <f>Grades!A240</f>
        <v>0</v>
      </c>
      <c r="B240" s="102" t="e">
        <f>CONCATENATE(ROUND(Grades!D240,1),IF(MOD(Grades!D240,1)=0,IF(Grades!D240=10,"",",0"),""))</f>
        <v>#VALUE!</v>
      </c>
      <c r="C240" s="85">
        <f t="shared" si="6"/>
        <v>0</v>
      </c>
      <c r="D240" s="82" t="str">
        <f t="shared" si="7"/>
        <v/>
      </c>
    </row>
    <row r="241" spans="1:4">
      <c r="A241" s="84">
        <f>Grades!A241</f>
        <v>0</v>
      </c>
      <c r="B241" s="102" t="e">
        <f>CONCATENATE(ROUND(Grades!D241,1),IF(MOD(Grades!D241,1)=0,IF(Grades!D241=10,"",",0"),""))</f>
        <v>#VALUE!</v>
      </c>
      <c r="C241" s="85">
        <f t="shared" si="6"/>
        <v>0</v>
      </c>
      <c r="D241" s="82" t="str">
        <f t="shared" si="7"/>
        <v/>
      </c>
    </row>
    <row r="242" spans="1:4">
      <c r="A242" s="84">
        <f>Grades!A242</f>
        <v>0</v>
      </c>
      <c r="B242" s="102" t="e">
        <f>CONCATENATE(ROUND(Grades!D242,1),IF(MOD(Grades!D242,1)=0,IF(Grades!D242=10,"",",0"),""))</f>
        <v>#VALUE!</v>
      </c>
      <c r="C242" s="85">
        <f t="shared" si="6"/>
        <v>0</v>
      </c>
      <c r="D242" s="82" t="str">
        <f t="shared" si="7"/>
        <v/>
      </c>
    </row>
    <row r="243" spans="1:4">
      <c r="A243" s="84">
        <f>Grades!A243</f>
        <v>0</v>
      </c>
      <c r="B243" s="102" t="e">
        <f>CONCATENATE(ROUND(Grades!D243,1),IF(MOD(Grades!D243,1)=0,IF(Grades!D243=10,"",",0"),""))</f>
        <v>#VALUE!</v>
      </c>
      <c r="C243" s="85">
        <f t="shared" si="6"/>
        <v>0</v>
      </c>
      <c r="D243" s="82" t="str">
        <f t="shared" si="7"/>
        <v/>
      </c>
    </row>
    <row r="244" spans="1:4">
      <c r="A244" s="84">
        <f>Grades!A244</f>
        <v>0</v>
      </c>
      <c r="B244" s="102" t="e">
        <f>CONCATENATE(ROUND(Grades!D244,1),IF(MOD(Grades!D244,1)=0,IF(Grades!D244=10,"",",0"),""))</f>
        <v>#VALUE!</v>
      </c>
      <c r="C244" s="85">
        <f t="shared" si="6"/>
        <v>0</v>
      </c>
      <c r="D244" s="82" t="str">
        <f t="shared" si="7"/>
        <v/>
      </c>
    </row>
    <row r="245" spans="1:4">
      <c r="A245" s="84">
        <f>Grades!A245</f>
        <v>0</v>
      </c>
      <c r="B245" s="102" t="e">
        <f>CONCATENATE(ROUND(Grades!D245,1),IF(MOD(Grades!D245,1)=0,IF(Grades!D245=10,"",",0"),""))</f>
        <v>#VALUE!</v>
      </c>
      <c r="C245" s="85">
        <f t="shared" si="6"/>
        <v>0</v>
      </c>
      <c r="D245" s="82" t="str">
        <f t="shared" si="7"/>
        <v/>
      </c>
    </row>
    <row r="246" spans="1:4">
      <c r="A246" s="84">
        <f>Grades!A246</f>
        <v>0</v>
      </c>
      <c r="B246" s="102" t="e">
        <f>CONCATENATE(ROUND(Grades!D246,1),IF(MOD(Grades!D246,1)=0,IF(Grades!D246=10,"",",0"),""))</f>
        <v>#VALUE!</v>
      </c>
      <c r="C246" s="85">
        <f t="shared" si="6"/>
        <v>0</v>
      </c>
      <c r="D246" s="82" t="str">
        <f t="shared" si="7"/>
        <v/>
      </c>
    </row>
    <row r="247" spans="1:4">
      <c r="A247" s="84">
        <f>Grades!A247</f>
        <v>0</v>
      </c>
      <c r="B247" s="102" t="e">
        <f>CONCATENATE(ROUND(Grades!D247,1),IF(MOD(Grades!D247,1)=0,IF(Grades!D247=10,"",",0"),""))</f>
        <v>#VALUE!</v>
      </c>
      <c r="C247" s="85">
        <f t="shared" si="6"/>
        <v>0</v>
      </c>
      <c r="D247" s="82" t="str">
        <f t="shared" si="7"/>
        <v/>
      </c>
    </row>
    <row r="248" spans="1:4">
      <c r="A248" s="84">
        <f>Grades!A248</f>
        <v>0</v>
      </c>
      <c r="B248" s="102" t="e">
        <f>CONCATENATE(ROUND(Grades!D248,1),IF(MOD(Grades!D248,1)=0,IF(Grades!D248=10,"",",0"),""))</f>
        <v>#VALUE!</v>
      </c>
      <c r="C248" s="85">
        <f t="shared" si="6"/>
        <v>0</v>
      </c>
      <c r="D248" s="82" t="str">
        <f t="shared" si="7"/>
        <v/>
      </c>
    </row>
    <row r="249" spans="1:4">
      <c r="A249" s="84">
        <f>Grades!A249</f>
        <v>0</v>
      </c>
      <c r="B249" s="102" t="e">
        <f>CONCATENATE(ROUND(Grades!D249,1),IF(MOD(Grades!D249,1)=0,IF(Grades!D249=10,"",",0"),""))</f>
        <v>#VALUE!</v>
      </c>
      <c r="C249" s="85">
        <f t="shared" si="6"/>
        <v>0</v>
      </c>
      <c r="D249" s="82" t="str">
        <f t="shared" si="7"/>
        <v/>
      </c>
    </row>
    <row r="250" spans="1:4">
      <c r="A250" s="84">
        <f>Grades!A250</f>
        <v>0</v>
      </c>
      <c r="B250" s="102" t="e">
        <f>CONCATENATE(ROUND(Grades!D250,1),IF(MOD(Grades!D250,1)=0,IF(Grades!D250=10,"",",0"),""))</f>
        <v>#VALUE!</v>
      </c>
      <c r="C250" s="85">
        <f t="shared" si="6"/>
        <v>0</v>
      </c>
      <c r="D250" s="82" t="str">
        <f t="shared" si="7"/>
        <v/>
      </c>
    </row>
    <row r="251" spans="1:4">
      <c r="A251" s="84">
        <f>Grades!A251</f>
        <v>0</v>
      </c>
      <c r="B251" s="102" t="e">
        <f>CONCATENATE(ROUND(Grades!D251,1),IF(MOD(Grades!D251,1)=0,IF(Grades!D251=10,"",",0"),""))</f>
        <v>#VALUE!</v>
      </c>
      <c r="C251" s="85">
        <f t="shared" si="6"/>
        <v>0</v>
      </c>
      <c r="D251" s="82" t="str">
        <f t="shared" si="7"/>
        <v/>
      </c>
    </row>
    <row r="252" spans="1:4">
      <c r="A252" s="84">
        <f>Grades!A252</f>
        <v>0</v>
      </c>
      <c r="B252" s="102" t="e">
        <f>CONCATENATE(ROUND(Grades!D252,1),IF(MOD(Grades!D252,1)=0,IF(Grades!D252=10,"",",0"),""))</f>
        <v>#VALUE!</v>
      </c>
      <c r="C252" s="85">
        <f t="shared" si="6"/>
        <v>0</v>
      </c>
      <c r="D252" s="82" t="str">
        <f t="shared" si="7"/>
        <v/>
      </c>
    </row>
    <row r="253" spans="1:4">
      <c r="A253" s="84">
        <f>Grades!A253</f>
        <v>0</v>
      </c>
      <c r="B253" s="102" t="e">
        <f>CONCATENATE(ROUND(Grades!D253,1),IF(MOD(Grades!D253,1)=0,IF(Grades!D253=10,"",",0"),""))</f>
        <v>#VALUE!</v>
      </c>
      <c r="C253" s="85">
        <f t="shared" si="6"/>
        <v>0</v>
      </c>
      <c r="D253" s="82" t="str">
        <f t="shared" si="7"/>
        <v/>
      </c>
    </row>
    <row r="254" spans="1:4">
      <c r="A254" s="84">
        <f>Grades!A254</f>
        <v>0</v>
      </c>
      <c r="B254" s="102" t="e">
        <f>CONCATENATE(ROUND(Grades!D254,1),IF(MOD(Grades!D254,1)=0,IF(Grades!D254=10,"",",0"),""))</f>
        <v>#VALUE!</v>
      </c>
      <c r="C254" s="85">
        <f t="shared" si="6"/>
        <v>0</v>
      </c>
      <c r="D254" s="82" t="str">
        <f t="shared" si="7"/>
        <v/>
      </c>
    </row>
    <row r="255" spans="1:4">
      <c r="A255" s="84">
        <f>Grades!A255</f>
        <v>0</v>
      </c>
      <c r="B255" s="102" t="e">
        <f>CONCATENATE(ROUND(Grades!D255,1),IF(MOD(Grades!D255,1)=0,IF(Grades!D255=10,"",",0"),""))</f>
        <v>#VALUE!</v>
      </c>
      <c r="C255" s="85">
        <f t="shared" si="6"/>
        <v>0</v>
      </c>
      <c r="D255" s="82" t="str">
        <f t="shared" si="7"/>
        <v/>
      </c>
    </row>
    <row r="256" spans="1:4">
      <c r="A256" s="84">
        <f>Grades!A256</f>
        <v>0</v>
      </c>
      <c r="B256" s="102" t="e">
        <f>CONCATENATE(ROUND(Grades!D256,1),IF(MOD(Grades!D256,1)=0,IF(Grades!D256=10,"",",0"),""))</f>
        <v>#VALUE!</v>
      </c>
      <c r="C256" s="85">
        <f t="shared" si="6"/>
        <v>0</v>
      </c>
      <c r="D256" s="82" t="str">
        <f t="shared" si="7"/>
        <v/>
      </c>
    </row>
    <row r="257" spans="1:4">
      <c r="A257" s="84">
        <f>Grades!A257</f>
        <v>0</v>
      </c>
      <c r="B257" s="102" t="e">
        <f>CONCATENATE(ROUND(Grades!D257,1),IF(MOD(Grades!D257,1)=0,IF(Grades!D257=10,"",",0"),""))</f>
        <v>#VALUE!</v>
      </c>
      <c r="C257" s="85">
        <f t="shared" si="6"/>
        <v>0</v>
      </c>
      <c r="D257" s="82" t="str">
        <f t="shared" si="7"/>
        <v/>
      </c>
    </row>
    <row r="258" spans="1:4">
      <c r="A258" s="84">
        <f>Grades!A258</f>
        <v>0</v>
      </c>
      <c r="B258" s="102" t="e">
        <f>CONCATENATE(ROUND(Grades!D258,1),IF(MOD(Grades!D258,1)=0,IF(Grades!D258=10,"",",0"),""))</f>
        <v>#VALUE!</v>
      </c>
      <c r="C258" s="85">
        <f t="shared" si="6"/>
        <v>0</v>
      </c>
      <c r="D258" s="82" t="str">
        <f t="shared" si="7"/>
        <v/>
      </c>
    </row>
    <row r="259" spans="1:4">
      <c r="A259" s="84">
        <f>Grades!A259</f>
        <v>0</v>
      </c>
      <c r="B259" s="102" t="e">
        <f>CONCATENATE(ROUND(Grades!D259,1),IF(MOD(Grades!D259,1)=0,IF(Grades!D259=10,"",",0"),""))</f>
        <v>#VALUE!</v>
      </c>
      <c r="C259" s="85">
        <f t="shared" si="6"/>
        <v>0</v>
      </c>
      <c r="D259" s="82" t="str">
        <f t="shared" si="7"/>
        <v/>
      </c>
    </row>
    <row r="260" spans="1:4">
      <c r="A260" s="84">
        <f>Grades!A260</f>
        <v>0</v>
      </c>
      <c r="B260" s="102" t="e">
        <f>CONCATENATE(ROUND(Grades!D260,1),IF(MOD(Grades!D260,1)=0,IF(Grades!D260=10,"",",0"),""))</f>
        <v>#VALUE!</v>
      </c>
      <c r="C260" s="85">
        <f t="shared" si="6"/>
        <v>0</v>
      </c>
      <c r="D260" s="82" t="str">
        <f t="shared" si="7"/>
        <v/>
      </c>
    </row>
    <row r="261" spans="1:4">
      <c r="A261" s="84">
        <f>Grades!A261</f>
        <v>0</v>
      </c>
      <c r="B261" s="102" t="e">
        <f>CONCATENATE(ROUND(Grades!D261,1),IF(MOD(Grades!D261,1)=0,IF(Grades!D261=10,"",",0"),""))</f>
        <v>#VALUE!</v>
      </c>
      <c r="C261" s="85">
        <f t="shared" si="6"/>
        <v>0</v>
      </c>
      <c r="D261" s="82" t="str">
        <f t="shared" si="7"/>
        <v/>
      </c>
    </row>
    <row r="262" spans="1:4">
      <c r="A262" s="84">
        <f>Grades!A262</f>
        <v>0</v>
      </c>
      <c r="B262" s="102" t="e">
        <f>CONCATENATE(ROUND(Grades!D262,1),IF(MOD(Grades!D262,1)=0,IF(Grades!D262=10,"",",0"),""))</f>
        <v>#VALUE!</v>
      </c>
      <c r="C262" s="85">
        <f t="shared" si="6"/>
        <v>0</v>
      </c>
      <c r="D262" s="82" t="str">
        <f t="shared" si="7"/>
        <v/>
      </c>
    </row>
    <row r="263" spans="1:4">
      <c r="A263" s="84">
        <f>Grades!A263</f>
        <v>0</v>
      </c>
      <c r="B263" s="102" t="e">
        <f>CONCATENATE(ROUND(Grades!D263,1),IF(MOD(Grades!D263,1)=0,IF(Grades!D263=10,"",",0"),""))</f>
        <v>#VALUE!</v>
      </c>
      <c r="C263" s="85">
        <f t="shared" si="6"/>
        <v>0</v>
      </c>
      <c r="D263" s="82" t="str">
        <f t="shared" si="7"/>
        <v/>
      </c>
    </row>
    <row r="264" spans="1:4">
      <c r="A264" s="84">
        <f>Grades!A264</f>
        <v>0</v>
      </c>
      <c r="B264" s="102" t="e">
        <f>CONCATENATE(ROUND(Grades!D264,1),IF(MOD(Grades!D264,1)=0,IF(Grades!D264=10,"",",0"),""))</f>
        <v>#VALUE!</v>
      </c>
      <c r="C264" s="85">
        <f t="shared" si="6"/>
        <v>0</v>
      </c>
      <c r="D264" s="82" t="str">
        <f t="shared" si="7"/>
        <v/>
      </c>
    </row>
    <row r="265" spans="1:4">
      <c r="A265" s="84">
        <f>Grades!A265</f>
        <v>0</v>
      </c>
      <c r="B265" s="102" t="e">
        <f>CONCATENATE(ROUND(Grades!D265,1),IF(MOD(Grades!D265,1)=0,IF(Grades!D265=10,"",",0"),""))</f>
        <v>#VALUE!</v>
      </c>
      <c r="C265" s="85">
        <f t="shared" si="6"/>
        <v>0</v>
      </c>
      <c r="D265" s="82" t="str">
        <f t="shared" si="7"/>
        <v/>
      </c>
    </row>
    <row r="266" spans="1:4">
      <c r="A266" s="84">
        <f>Grades!A266</f>
        <v>0</v>
      </c>
      <c r="B266" s="102" t="e">
        <f>CONCATENATE(ROUND(Grades!D266,1),IF(MOD(Grades!D266,1)=0,IF(Grades!D266=10,"",",0"),""))</f>
        <v>#VALUE!</v>
      </c>
      <c r="C266" s="85">
        <f t="shared" si="6"/>
        <v>0</v>
      </c>
      <c r="D266" s="82" t="str">
        <f t="shared" si="7"/>
        <v/>
      </c>
    </row>
    <row r="267" spans="1:4">
      <c r="A267" s="84">
        <f>Grades!A267</f>
        <v>0</v>
      </c>
      <c r="B267" s="102" t="e">
        <f>CONCATENATE(ROUND(Grades!D267,1),IF(MOD(Grades!D267,1)=0,IF(Grades!D267=10,"",",0"),""))</f>
        <v>#VALUE!</v>
      </c>
      <c r="C267" s="85">
        <f t="shared" si="6"/>
        <v>0</v>
      </c>
      <c r="D267" s="82" t="str">
        <f t="shared" si="7"/>
        <v/>
      </c>
    </row>
    <row r="268" spans="1:4">
      <c r="A268" s="84">
        <f>Grades!A268</f>
        <v>0</v>
      </c>
      <c r="B268" s="102" t="e">
        <f>CONCATENATE(ROUND(Grades!D268,1),IF(MOD(Grades!D268,1)=0,IF(Grades!D268=10,"",",0"),""))</f>
        <v>#VALUE!</v>
      </c>
      <c r="C268" s="85">
        <f t="shared" si="6"/>
        <v>0</v>
      </c>
      <c r="D268" s="82" t="str">
        <f t="shared" si="7"/>
        <v/>
      </c>
    </row>
    <row r="269" spans="1:4">
      <c r="A269" s="84">
        <f>Grades!A269</f>
        <v>0</v>
      </c>
      <c r="B269" s="102" t="e">
        <f>CONCATENATE(ROUND(Grades!D269,1),IF(MOD(Grades!D269,1)=0,IF(Grades!D269=10,"",",0"),""))</f>
        <v>#VALUE!</v>
      </c>
      <c r="C269" s="85">
        <f t="shared" ref="C269:C332" si="8">$B$5</f>
        <v>0</v>
      </c>
      <c r="D269" s="82" t="str">
        <f t="shared" si="7"/>
        <v/>
      </c>
    </row>
    <row r="270" spans="1:4">
      <c r="A270" s="84">
        <f>Grades!A270</f>
        <v>0</v>
      </c>
      <c r="B270" s="102" t="e">
        <f>CONCATENATE(ROUND(Grades!D270,1),IF(MOD(Grades!D270,1)=0,IF(Grades!D270=10,"",",0"),""))</f>
        <v>#VALUE!</v>
      </c>
      <c r="C270" s="85">
        <f t="shared" si="8"/>
        <v>0</v>
      </c>
      <c r="D270" s="82" t="str">
        <f t="shared" ref="D270:D333" si="9">IF(A270=0,"",IF(OR(LEN(A270)&lt;&gt;7,ISNUMBER(SEARCH("s",A270))),"studentnummer klopt niet en/of er zit een s in'",""))</f>
        <v/>
      </c>
    </row>
    <row r="271" spans="1:4">
      <c r="A271" s="84">
        <f>Grades!A271</f>
        <v>0</v>
      </c>
      <c r="B271" s="102" t="e">
        <f>CONCATENATE(ROUND(Grades!D271,1),IF(MOD(Grades!D271,1)=0,IF(Grades!D271=10,"",",0"),""))</f>
        <v>#VALUE!</v>
      </c>
      <c r="C271" s="85">
        <f t="shared" si="8"/>
        <v>0</v>
      </c>
      <c r="D271" s="82" t="str">
        <f t="shared" si="9"/>
        <v/>
      </c>
    </row>
    <row r="272" spans="1:4">
      <c r="A272" s="84">
        <f>Grades!A272</f>
        <v>0</v>
      </c>
      <c r="B272" s="102" t="e">
        <f>CONCATENATE(ROUND(Grades!D272,1),IF(MOD(Grades!D272,1)=0,IF(Grades!D272=10,"",",0"),""))</f>
        <v>#VALUE!</v>
      </c>
      <c r="C272" s="85">
        <f t="shared" si="8"/>
        <v>0</v>
      </c>
      <c r="D272" s="82" t="str">
        <f t="shared" si="9"/>
        <v/>
      </c>
    </row>
    <row r="273" spans="1:4">
      <c r="A273" s="84">
        <f>Grades!A273</f>
        <v>0</v>
      </c>
      <c r="B273" s="102" t="e">
        <f>CONCATENATE(ROUND(Grades!D273,1),IF(MOD(Grades!D273,1)=0,IF(Grades!D273=10,"",",0"),""))</f>
        <v>#VALUE!</v>
      </c>
      <c r="C273" s="85">
        <f t="shared" si="8"/>
        <v>0</v>
      </c>
      <c r="D273" s="82" t="str">
        <f t="shared" si="9"/>
        <v/>
      </c>
    </row>
    <row r="274" spans="1:4">
      <c r="A274" s="84">
        <f>Grades!A274</f>
        <v>0</v>
      </c>
      <c r="B274" s="102" t="e">
        <f>CONCATENATE(ROUND(Grades!D274,1),IF(MOD(Grades!D274,1)=0,IF(Grades!D274=10,"",",0"),""))</f>
        <v>#VALUE!</v>
      </c>
      <c r="C274" s="85">
        <f t="shared" si="8"/>
        <v>0</v>
      </c>
      <c r="D274" s="82" t="str">
        <f t="shared" si="9"/>
        <v/>
      </c>
    </row>
    <row r="275" spans="1:4">
      <c r="A275" s="84">
        <f>Grades!A275</f>
        <v>0</v>
      </c>
      <c r="B275" s="102" t="e">
        <f>CONCATENATE(ROUND(Grades!D275,1),IF(MOD(Grades!D275,1)=0,IF(Grades!D275=10,"",",0"),""))</f>
        <v>#VALUE!</v>
      </c>
      <c r="C275" s="85">
        <f t="shared" si="8"/>
        <v>0</v>
      </c>
      <c r="D275" s="82" t="str">
        <f t="shared" si="9"/>
        <v/>
      </c>
    </row>
    <row r="276" spans="1:4">
      <c r="A276" s="84">
        <f>Grades!A276</f>
        <v>0</v>
      </c>
      <c r="B276" s="102" t="e">
        <f>CONCATENATE(ROUND(Grades!D276,1),IF(MOD(Grades!D276,1)=0,IF(Grades!D276=10,"",",0"),""))</f>
        <v>#VALUE!</v>
      </c>
      <c r="C276" s="85">
        <f t="shared" si="8"/>
        <v>0</v>
      </c>
      <c r="D276" s="82" t="str">
        <f t="shared" si="9"/>
        <v/>
      </c>
    </row>
    <row r="277" spans="1:4">
      <c r="A277" s="84">
        <f>Grades!A277</f>
        <v>0</v>
      </c>
      <c r="B277" s="102" t="e">
        <f>CONCATENATE(ROUND(Grades!D277,1),IF(MOD(Grades!D277,1)=0,IF(Grades!D277=10,"",",0"),""))</f>
        <v>#VALUE!</v>
      </c>
      <c r="C277" s="85">
        <f t="shared" si="8"/>
        <v>0</v>
      </c>
      <c r="D277" s="82" t="str">
        <f t="shared" si="9"/>
        <v/>
      </c>
    </row>
    <row r="278" spans="1:4">
      <c r="A278" s="84">
        <f>Grades!A278</f>
        <v>0</v>
      </c>
      <c r="B278" s="102" t="e">
        <f>CONCATENATE(ROUND(Grades!D278,1),IF(MOD(Grades!D278,1)=0,IF(Grades!D278=10,"",",0"),""))</f>
        <v>#VALUE!</v>
      </c>
      <c r="C278" s="85">
        <f t="shared" si="8"/>
        <v>0</v>
      </c>
      <c r="D278" s="82" t="str">
        <f t="shared" si="9"/>
        <v/>
      </c>
    </row>
    <row r="279" spans="1:4">
      <c r="A279" s="84">
        <f>Grades!A279</f>
        <v>0</v>
      </c>
      <c r="B279" s="102" t="e">
        <f>CONCATENATE(ROUND(Grades!D279,1),IF(MOD(Grades!D279,1)=0,IF(Grades!D279=10,"",",0"),""))</f>
        <v>#VALUE!</v>
      </c>
      <c r="C279" s="85">
        <f t="shared" si="8"/>
        <v>0</v>
      </c>
      <c r="D279" s="82" t="str">
        <f t="shared" si="9"/>
        <v/>
      </c>
    </row>
    <row r="280" spans="1:4">
      <c r="A280" s="84">
        <f>Grades!A280</f>
        <v>0</v>
      </c>
      <c r="B280" s="102" t="e">
        <f>CONCATENATE(ROUND(Grades!D280,1),IF(MOD(Grades!D280,1)=0,IF(Grades!D280=10,"",",0"),""))</f>
        <v>#VALUE!</v>
      </c>
      <c r="C280" s="85">
        <f t="shared" si="8"/>
        <v>0</v>
      </c>
      <c r="D280" s="82" t="str">
        <f t="shared" si="9"/>
        <v/>
      </c>
    </row>
    <row r="281" spans="1:4">
      <c r="A281" s="84">
        <f>Grades!A281</f>
        <v>0</v>
      </c>
      <c r="B281" s="102" t="e">
        <f>CONCATENATE(ROUND(Grades!D281,1),IF(MOD(Grades!D281,1)=0,IF(Grades!D281=10,"",",0"),""))</f>
        <v>#VALUE!</v>
      </c>
      <c r="C281" s="85">
        <f t="shared" si="8"/>
        <v>0</v>
      </c>
      <c r="D281" s="82" t="str">
        <f t="shared" si="9"/>
        <v/>
      </c>
    </row>
    <row r="282" spans="1:4">
      <c r="A282" s="84">
        <f>Grades!A282</f>
        <v>0</v>
      </c>
      <c r="B282" s="102" t="e">
        <f>CONCATENATE(ROUND(Grades!D282,1),IF(MOD(Grades!D282,1)=0,IF(Grades!D282=10,"",",0"),""))</f>
        <v>#VALUE!</v>
      </c>
      <c r="C282" s="85">
        <f t="shared" si="8"/>
        <v>0</v>
      </c>
      <c r="D282" s="82" t="str">
        <f t="shared" si="9"/>
        <v/>
      </c>
    </row>
    <row r="283" spans="1:4">
      <c r="A283" s="84">
        <f>Grades!A283</f>
        <v>0</v>
      </c>
      <c r="B283" s="102" t="e">
        <f>CONCATENATE(ROUND(Grades!D283,1),IF(MOD(Grades!D283,1)=0,IF(Grades!D283=10,"",",0"),""))</f>
        <v>#VALUE!</v>
      </c>
      <c r="C283" s="85">
        <f t="shared" si="8"/>
        <v>0</v>
      </c>
      <c r="D283" s="82" t="str">
        <f t="shared" si="9"/>
        <v/>
      </c>
    </row>
    <row r="284" spans="1:4">
      <c r="A284" s="84">
        <f>Grades!A284</f>
        <v>0</v>
      </c>
      <c r="B284" s="102" t="e">
        <f>CONCATENATE(ROUND(Grades!D284,1),IF(MOD(Grades!D284,1)=0,IF(Grades!D284=10,"",",0"),""))</f>
        <v>#VALUE!</v>
      </c>
      <c r="C284" s="85">
        <f t="shared" si="8"/>
        <v>0</v>
      </c>
      <c r="D284" s="82" t="str">
        <f t="shared" si="9"/>
        <v/>
      </c>
    </row>
    <row r="285" spans="1:4">
      <c r="A285" s="84">
        <f>Grades!A285</f>
        <v>0</v>
      </c>
      <c r="B285" s="102" t="e">
        <f>CONCATENATE(ROUND(Grades!D285,1),IF(MOD(Grades!D285,1)=0,IF(Grades!D285=10,"",",0"),""))</f>
        <v>#VALUE!</v>
      </c>
      <c r="C285" s="85">
        <f t="shared" si="8"/>
        <v>0</v>
      </c>
      <c r="D285" s="82" t="str">
        <f t="shared" si="9"/>
        <v/>
      </c>
    </row>
    <row r="286" spans="1:4">
      <c r="A286" s="84">
        <f>Grades!A286</f>
        <v>0</v>
      </c>
      <c r="B286" s="102" t="e">
        <f>CONCATENATE(ROUND(Grades!D286,1),IF(MOD(Grades!D286,1)=0,IF(Grades!D286=10,"",",0"),""))</f>
        <v>#VALUE!</v>
      </c>
      <c r="C286" s="85">
        <f t="shared" si="8"/>
        <v>0</v>
      </c>
      <c r="D286" s="82" t="str">
        <f t="shared" si="9"/>
        <v/>
      </c>
    </row>
    <row r="287" spans="1:4">
      <c r="A287" s="84">
        <f>Grades!A287</f>
        <v>0</v>
      </c>
      <c r="B287" s="102" t="e">
        <f>CONCATENATE(ROUND(Grades!D287,1),IF(MOD(Grades!D287,1)=0,IF(Grades!D287=10,"",",0"),""))</f>
        <v>#VALUE!</v>
      </c>
      <c r="C287" s="85">
        <f t="shared" si="8"/>
        <v>0</v>
      </c>
      <c r="D287" s="82" t="str">
        <f t="shared" si="9"/>
        <v/>
      </c>
    </row>
    <row r="288" spans="1:4">
      <c r="A288" s="84">
        <f>Grades!A288</f>
        <v>0</v>
      </c>
      <c r="B288" s="102" t="e">
        <f>CONCATENATE(ROUND(Grades!D288,1),IF(MOD(Grades!D288,1)=0,IF(Grades!D288=10,"",",0"),""))</f>
        <v>#VALUE!</v>
      </c>
      <c r="C288" s="85">
        <f t="shared" si="8"/>
        <v>0</v>
      </c>
      <c r="D288" s="82" t="str">
        <f t="shared" si="9"/>
        <v/>
      </c>
    </row>
    <row r="289" spans="1:4">
      <c r="A289" s="84">
        <f>Grades!A289</f>
        <v>0</v>
      </c>
      <c r="B289" s="102" t="e">
        <f>CONCATENATE(ROUND(Grades!D289,1),IF(MOD(Grades!D289,1)=0,IF(Grades!D289=10,"",",0"),""))</f>
        <v>#VALUE!</v>
      </c>
      <c r="C289" s="85">
        <f t="shared" si="8"/>
        <v>0</v>
      </c>
      <c r="D289" s="82" t="str">
        <f t="shared" si="9"/>
        <v/>
      </c>
    </row>
    <row r="290" spans="1:4">
      <c r="A290" s="84">
        <f>Grades!A290</f>
        <v>0</v>
      </c>
      <c r="B290" s="102" t="e">
        <f>CONCATENATE(ROUND(Grades!D290,1),IF(MOD(Grades!D290,1)=0,IF(Grades!D290=10,"",",0"),""))</f>
        <v>#VALUE!</v>
      </c>
      <c r="C290" s="85">
        <f t="shared" si="8"/>
        <v>0</v>
      </c>
      <c r="D290" s="82" t="str">
        <f t="shared" si="9"/>
        <v/>
      </c>
    </row>
    <row r="291" spans="1:4">
      <c r="A291" s="84">
        <f>Grades!A291</f>
        <v>0</v>
      </c>
      <c r="B291" s="102" t="e">
        <f>CONCATENATE(ROUND(Grades!D291,1),IF(MOD(Grades!D291,1)=0,IF(Grades!D291=10,"",",0"),""))</f>
        <v>#VALUE!</v>
      </c>
      <c r="C291" s="85">
        <f t="shared" si="8"/>
        <v>0</v>
      </c>
      <c r="D291" s="82" t="str">
        <f t="shared" si="9"/>
        <v/>
      </c>
    </row>
    <row r="292" spans="1:4">
      <c r="A292" s="84">
        <f>Grades!A292</f>
        <v>0</v>
      </c>
      <c r="B292" s="102" t="e">
        <f>CONCATENATE(ROUND(Grades!D292,1),IF(MOD(Grades!D292,1)=0,IF(Grades!D292=10,"",",0"),""))</f>
        <v>#VALUE!</v>
      </c>
      <c r="C292" s="85">
        <f t="shared" si="8"/>
        <v>0</v>
      </c>
      <c r="D292" s="82" t="str">
        <f t="shared" si="9"/>
        <v/>
      </c>
    </row>
    <row r="293" spans="1:4">
      <c r="A293" s="84">
        <f>Grades!A293</f>
        <v>0</v>
      </c>
      <c r="B293" s="102" t="e">
        <f>CONCATENATE(ROUND(Grades!D293,1),IF(MOD(Grades!D293,1)=0,IF(Grades!D293=10,"",",0"),""))</f>
        <v>#VALUE!</v>
      </c>
      <c r="C293" s="85">
        <f t="shared" si="8"/>
        <v>0</v>
      </c>
      <c r="D293" s="82" t="str">
        <f t="shared" si="9"/>
        <v/>
      </c>
    </row>
    <row r="294" spans="1:4">
      <c r="A294" s="84">
        <f>Grades!A294</f>
        <v>0</v>
      </c>
      <c r="B294" s="102" t="e">
        <f>CONCATENATE(ROUND(Grades!D294,1),IF(MOD(Grades!D294,1)=0,IF(Grades!D294=10,"",",0"),""))</f>
        <v>#VALUE!</v>
      </c>
      <c r="C294" s="85">
        <f t="shared" si="8"/>
        <v>0</v>
      </c>
      <c r="D294" s="82" t="str">
        <f t="shared" si="9"/>
        <v/>
      </c>
    </row>
    <row r="295" spans="1:4">
      <c r="A295" s="84">
        <f>Grades!A295</f>
        <v>0</v>
      </c>
      <c r="B295" s="102" t="e">
        <f>CONCATENATE(ROUND(Grades!D295,1),IF(MOD(Grades!D295,1)=0,IF(Grades!D295=10,"",",0"),""))</f>
        <v>#VALUE!</v>
      </c>
      <c r="C295" s="85">
        <f t="shared" si="8"/>
        <v>0</v>
      </c>
      <c r="D295" s="82" t="str">
        <f t="shared" si="9"/>
        <v/>
      </c>
    </row>
    <row r="296" spans="1:4">
      <c r="A296" s="84">
        <f>Grades!A296</f>
        <v>0</v>
      </c>
      <c r="B296" s="102" t="e">
        <f>CONCATENATE(ROUND(Grades!D296,1),IF(MOD(Grades!D296,1)=0,IF(Grades!D296=10,"",",0"),""))</f>
        <v>#VALUE!</v>
      </c>
      <c r="C296" s="85">
        <f t="shared" si="8"/>
        <v>0</v>
      </c>
      <c r="D296" s="82" t="str">
        <f t="shared" si="9"/>
        <v/>
      </c>
    </row>
    <row r="297" spans="1:4">
      <c r="A297" s="84">
        <f>Grades!A297</f>
        <v>0</v>
      </c>
      <c r="B297" s="102" t="e">
        <f>CONCATENATE(ROUND(Grades!D297,1),IF(MOD(Grades!D297,1)=0,IF(Grades!D297=10,"",",0"),""))</f>
        <v>#VALUE!</v>
      </c>
      <c r="C297" s="85">
        <f t="shared" si="8"/>
        <v>0</v>
      </c>
      <c r="D297" s="82" t="str">
        <f t="shared" si="9"/>
        <v/>
      </c>
    </row>
    <row r="298" spans="1:4">
      <c r="A298" s="84">
        <f>Grades!A298</f>
        <v>0</v>
      </c>
      <c r="B298" s="102" t="e">
        <f>CONCATENATE(ROUND(Grades!D298,1),IF(MOD(Grades!D298,1)=0,IF(Grades!D298=10,"",",0"),""))</f>
        <v>#VALUE!</v>
      </c>
      <c r="C298" s="85">
        <f t="shared" si="8"/>
        <v>0</v>
      </c>
      <c r="D298" s="82" t="str">
        <f t="shared" si="9"/>
        <v/>
      </c>
    </row>
    <row r="299" spans="1:4">
      <c r="A299" s="84">
        <f>Grades!A299</f>
        <v>0</v>
      </c>
      <c r="B299" s="102" t="e">
        <f>CONCATENATE(ROUND(Grades!D299,1),IF(MOD(Grades!D299,1)=0,IF(Grades!D299=10,"",",0"),""))</f>
        <v>#VALUE!</v>
      </c>
      <c r="C299" s="85">
        <f t="shared" si="8"/>
        <v>0</v>
      </c>
      <c r="D299" s="82" t="str">
        <f t="shared" si="9"/>
        <v/>
      </c>
    </row>
    <row r="300" spans="1:4">
      <c r="A300" s="84">
        <f>Grades!A300</f>
        <v>0</v>
      </c>
      <c r="B300" s="102" t="e">
        <f>CONCATENATE(ROUND(Grades!D300,1),IF(MOD(Grades!D300,1)=0,IF(Grades!D300=10,"",",0"),""))</f>
        <v>#VALUE!</v>
      </c>
      <c r="C300" s="85">
        <f t="shared" si="8"/>
        <v>0</v>
      </c>
      <c r="D300" s="82" t="str">
        <f t="shared" si="9"/>
        <v/>
      </c>
    </row>
    <row r="301" spans="1:4">
      <c r="A301" s="84">
        <f>Grades!A301</f>
        <v>0</v>
      </c>
      <c r="B301" s="102" t="e">
        <f>CONCATENATE(ROUND(Grades!D301,1),IF(MOD(Grades!D301,1)=0,IF(Grades!D301=10,"",",0"),""))</f>
        <v>#VALUE!</v>
      </c>
      <c r="C301" s="85">
        <f t="shared" si="8"/>
        <v>0</v>
      </c>
      <c r="D301" s="82" t="str">
        <f t="shared" si="9"/>
        <v/>
      </c>
    </row>
    <row r="302" spans="1:4">
      <c r="A302" s="84">
        <f>Grades!A302</f>
        <v>0</v>
      </c>
      <c r="B302" s="102" t="e">
        <f>CONCATENATE(ROUND(Grades!D302,1),IF(MOD(Grades!D302,1)=0,IF(Grades!D302=10,"",",0"),""))</f>
        <v>#VALUE!</v>
      </c>
      <c r="C302" s="85">
        <f t="shared" si="8"/>
        <v>0</v>
      </c>
      <c r="D302" s="82" t="str">
        <f t="shared" si="9"/>
        <v/>
      </c>
    </row>
    <row r="303" spans="1:4">
      <c r="A303" s="84">
        <f>Grades!A303</f>
        <v>0</v>
      </c>
      <c r="B303" s="102" t="e">
        <f>CONCATENATE(ROUND(Grades!D303,1),IF(MOD(Grades!D303,1)=0,IF(Grades!D303=10,"",",0"),""))</f>
        <v>#VALUE!</v>
      </c>
      <c r="C303" s="85">
        <f t="shared" si="8"/>
        <v>0</v>
      </c>
      <c r="D303" s="82" t="str">
        <f t="shared" si="9"/>
        <v/>
      </c>
    </row>
    <row r="304" spans="1:4">
      <c r="A304" s="84">
        <f>Grades!A304</f>
        <v>0</v>
      </c>
      <c r="B304" s="102" t="e">
        <f>CONCATENATE(ROUND(Grades!D304,1),IF(MOD(Grades!D304,1)=0,IF(Grades!D304=10,"",",0"),""))</f>
        <v>#VALUE!</v>
      </c>
      <c r="C304" s="85">
        <f t="shared" si="8"/>
        <v>0</v>
      </c>
      <c r="D304" s="82" t="str">
        <f t="shared" si="9"/>
        <v/>
      </c>
    </row>
    <row r="305" spans="1:4">
      <c r="A305" s="84">
        <f>Grades!A305</f>
        <v>0</v>
      </c>
      <c r="B305" s="102" t="e">
        <f>CONCATENATE(ROUND(Grades!D305,1),IF(MOD(Grades!D305,1)=0,IF(Grades!D305=10,"",",0"),""))</f>
        <v>#VALUE!</v>
      </c>
      <c r="C305" s="85">
        <f t="shared" si="8"/>
        <v>0</v>
      </c>
      <c r="D305" s="82" t="str">
        <f t="shared" si="9"/>
        <v/>
      </c>
    </row>
    <row r="306" spans="1:4">
      <c r="A306" s="84">
        <f>Grades!A306</f>
        <v>0</v>
      </c>
      <c r="B306" s="102" t="e">
        <f>CONCATENATE(ROUND(Grades!D306,1),IF(MOD(Grades!D306,1)=0,IF(Grades!D306=10,"",",0"),""))</f>
        <v>#VALUE!</v>
      </c>
      <c r="C306" s="85">
        <f t="shared" si="8"/>
        <v>0</v>
      </c>
      <c r="D306" s="82" t="str">
        <f t="shared" si="9"/>
        <v/>
      </c>
    </row>
    <row r="307" spans="1:4">
      <c r="A307" s="84">
        <f>Grades!A307</f>
        <v>0</v>
      </c>
      <c r="B307" s="102" t="e">
        <f>CONCATENATE(ROUND(Grades!D307,1),IF(MOD(Grades!D307,1)=0,IF(Grades!D307=10,"",",0"),""))</f>
        <v>#VALUE!</v>
      </c>
      <c r="C307" s="85">
        <f t="shared" si="8"/>
        <v>0</v>
      </c>
      <c r="D307" s="82" t="str">
        <f t="shared" si="9"/>
        <v/>
      </c>
    </row>
    <row r="308" spans="1:4">
      <c r="A308" s="84">
        <f>Grades!A308</f>
        <v>0</v>
      </c>
      <c r="B308" s="102" t="e">
        <f>CONCATENATE(ROUND(Grades!D308,1),IF(MOD(Grades!D308,1)=0,IF(Grades!D308=10,"",",0"),""))</f>
        <v>#VALUE!</v>
      </c>
      <c r="C308" s="85">
        <f t="shared" si="8"/>
        <v>0</v>
      </c>
      <c r="D308" s="82" t="str">
        <f t="shared" si="9"/>
        <v/>
      </c>
    </row>
    <row r="309" spans="1:4">
      <c r="A309" s="84">
        <f>Grades!A309</f>
        <v>0</v>
      </c>
      <c r="B309" s="102" t="e">
        <f>CONCATENATE(ROUND(Grades!D309,1),IF(MOD(Grades!D309,1)=0,IF(Grades!D309=10,"",",0"),""))</f>
        <v>#VALUE!</v>
      </c>
      <c r="C309" s="85">
        <f t="shared" si="8"/>
        <v>0</v>
      </c>
      <c r="D309" s="82" t="str">
        <f t="shared" si="9"/>
        <v/>
      </c>
    </row>
    <row r="310" spans="1:4">
      <c r="A310" s="84">
        <f>Grades!A310</f>
        <v>0</v>
      </c>
      <c r="B310" s="102" t="e">
        <f>CONCATENATE(ROUND(Grades!D310,1),IF(MOD(Grades!D310,1)=0,IF(Grades!D310=10,"",",0"),""))</f>
        <v>#VALUE!</v>
      </c>
      <c r="C310" s="85">
        <f t="shared" si="8"/>
        <v>0</v>
      </c>
      <c r="D310" s="82" t="str">
        <f t="shared" si="9"/>
        <v/>
      </c>
    </row>
    <row r="311" spans="1:4">
      <c r="A311" s="84">
        <f>Grades!A311</f>
        <v>0</v>
      </c>
      <c r="B311" s="102" t="e">
        <f>CONCATENATE(ROUND(Grades!D311,1),IF(MOD(Grades!D311,1)=0,IF(Grades!D311=10,"",",0"),""))</f>
        <v>#VALUE!</v>
      </c>
      <c r="C311" s="85">
        <f t="shared" si="8"/>
        <v>0</v>
      </c>
      <c r="D311" s="82" t="str">
        <f t="shared" si="9"/>
        <v/>
      </c>
    </row>
    <row r="312" spans="1:4">
      <c r="A312" s="84">
        <f>Grades!A312</f>
        <v>0</v>
      </c>
      <c r="B312" s="102" t="e">
        <f>CONCATENATE(ROUND(Grades!D312,1),IF(MOD(Grades!D312,1)=0,IF(Grades!D312=10,"",",0"),""))</f>
        <v>#VALUE!</v>
      </c>
      <c r="C312" s="85">
        <f t="shared" si="8"/>
        <v>0</v>
      </c>
      <c r="D312" s="82" t="str">
        <f t="shared" si="9"/>
        <v/>
      </c>
    </row>
    <row r="313" spans="1:4">
      <c r="A313" s="84">
        <f>Grades!A313</f>
        <v>0</v>
      </c>
      <c r="B313" s="102" t="e">
        <f>CONCATENATE(ROUND(Grades!D313,1),IF(MOD(Grades!D313,1)=0,IF(Grades!D313=10,"",",0"),""))</f>
        <v>#VALUE!</v>
      </c>
      <c r="C313" s="85">
        <f t="shared" si="8"/>
        <v>0</v>
      </c>
      <c r="D313" s="82" t="str">
        <f t="shared" si="9"/>
        <v/>
      </c>
    </row>
    <row r="314" spans="1:4">
      <c r="A314" s="84">
        <f>Grades!A314</f>
        <v>0</v>
      </c>
      <c r="B314" s="102" t="e">
        <f>CONCATENATE(ROUND(Grades!D314,1),IF(MOD(Grades!D314,1)=0,IF(Grades!D314=10,"",",0"),""))</f>
        <v>#VALUE!</v>
      </c>
      <c r="C314" s="85">
        <f t="shared" si="8"/>
        <v>0</v>
      </c>
      <c r="D314" s="82" t="str">
        <f t="shared" si="9"/>
        <v/>
      </c>
    </row>
    <row r="315" spans="1:4">
      <c r="A315" s="84">
        <f>Grades!A315</f>
        <v>0</v>
      </c>
      <c r="B315" s="102" t="e">
        <f>CONCATENATE(ROUND(Grades!D315,1),IF(MOD(Grades!D315,1)=0,IF(Grades!D315=10,"",",0"),""))</f>
        <v>#VALUE!</v>
      </c>
      <c r="C315" s="85">
        <f t="shared" si="8"/>
        <v>0</v>
      </c>
      <c r="D315" s="82" t="str">
        <f t="shared" si="9"/>
        <v/>
      </c>
    </row>
    <row r="316" spans="1:4">
      <c r="A316" s="84">
        <f>Grades!A316</f>
        <v>0</v>
      </c>
      <c r="B316" s="102" t="e">
        <f>CONCATENATE(ROUND(Grades!D316,1),IF(MOD(Grades!D316,1)=0,IF(Grades!D316=10,"",",0"),""))</f>
        <v>#VALUE!</v>
      </c>
      <c r="C316" s="85">
        <f t="shared" si="8"/>
        <v>0</v>
      </c>
      <c r="D316" s="82" t="str">
        <f t="shared" si="9"/>
        <v/>
      </c>
    </row>
    <row r="317" spans="1:4">
      <c r="A317" s="84">
        <f>Grades!A317</f>
        <v>0</v>
      </c>
      <c r="B317" s="102" t="e">
        <f>CONCATENATE(ROUND(Grades!D317,1),IF(MOD(Grades!D317,1)=0,IF(Grades!D317=10,"",",0"),""))</f>
        <v>#VALUE!</v>
      </c>
      <c r="C317" s="85">
        <f t="shared" si="8"/>
        <v>0</v>
      </c>
      <c r="D317" s="82" t="str">
        <f t="shared" si="9"/>
        <v/>
      </c>
    </row>
    <row r="318" spans="1:4">
      <c r="A318" s="84">
        <f>Grades!A318</f>
        <v>0</v>
      </c>
      <c r="B318" s="102" t="e">
        <f>CONCATENATE(ROUND(Grades!D318,1),IF(MOD(Grades!D318,1)=0,IF(Grades!D318=10,"",",0"),""))</f>
        <v>#VALUE!</v>
      </c>
      <c r="C318" s="85">
        <f t="shared" si="8"/>
        <v>0</v>
      </c>
      <c r="D318" s="82" t="str">
        <f t="shared" si="9"/>
        <v/>
      </c>
    </row>
    <row r="319" spans="1:4">
      <c r="A319" s="84">
        <f>Grades!A319</f>
        <v>0</v>
      </c>
      <c r="B319" s="102" t="e">
        <f>CONCATENATE(ROUND(Grades!D319,1),IF(MOD(Grades!D319,1)=0,IF(Grades!D319=10,"",",0"),""))</f>
        <v>#VALUE!</v>
      </c>
      <c r="C319" s="85">
        <f t="shared" si="8"/>
        <v>0</v>
      </c>
      <c r="D319" s="82" t="str">
        <f t="shared" si="9"/>
        <v/>
      </c>
    </row>
    <row r="320" spans="1:4">
      <c r="A320" s="84">
        <f>Grades!A320</f>
        <v>0</v>
      </c>
      <c r="B320" s="102" t="e">
        <f>CONCATENATE(ROUND(Grades!D320,1),IF(MOD(Grades!D320,1)=0,IF(Grades!D320=10,"",",0"),""))</f>
        <v>#VALUE!</v>
      </c>
      <c r="C320" s="85">
        <f t="shared" si="8"/>
        <v>0</v>
      </c>
      <c r="D320" s="82" t="str">
        <f t="shared" si="9"/>
        <v/>
      </c>
    </row>
    <row r="321" spans="1:4">
      <c r="A321" s="84">
        <f>Grades!A321</f>
        <v>0</v>
      </c>
      <c r="B321" s="102" t="e">
        <f>CONCATENATE(ROUND(Grades!D321,1),IF(MOD(Grades!D321,1)=0,IF(Grades!D321=10,"",",0"),""))</f>
        <v>#VALUE!</v>
      </c>
      <c r="C321" s="85">
        <f t="shared" si="8"/>
        <v>0</v>
      </c>
      <c r="D321" s="82" t="str">
        <f t="shared" si="9"/>
        <v/>
      </c>
    </row>
    <row r="322" spans="1:4">
      <c r="A322" s="84">
        <f>Grades!A322</f>
        <v>0</v>
      </c>
      <c r="B322" s="102" t="e">
        <f>CONCATENATE(ROUND(Grades!D322,1),IF(MOD(Grades!D322,1)=0,IF(Grades!D322=10,"",",0"),""))</f>
        <v>#VALUE!</v>
      </c>
      <c r="C322" s="85">
        <f t="shared" si="8"/>
        <v>0</v>
      </c>
      <c r="D322" s="82" t="str">
        <f t="shared" si="9"/>
        <v/>
      </c>
    </row>
    <row r="323" spans="1:4">
      <c r="A323" s="84">
        <f>Grades!A323</f>
        <v>0</v>
      </c>
      <c r="B323" s="102" t="e">
        <f>CONCATENATE(ROUND(Grades!D323,1),IF(MOD(Grades!D323,1)=0,IF(Grades!D323=10,"",",0"),""))</f>
        <v>#VALUE!</v>
      </c>
      <c r="C323" s="85">
        <f t="shared" si="8"/>
        <v>0</v>
      </c>
      <c r="D323" s="82" t="str">
        <f t="shared" si="9"/>
        <v/>
      </c>
    </row>
    <row r="324" spans="1:4">
      <c r="A324" s="84">
        <f>Grades!A324</f>
        <v>0</v>
      </c>
      <c r="B324" s="102" t="e">
        <f>CONCATENATE(ROUND(Grades!D324,1),IF(MOD(Grades!D324,1)=0,IF(Grades!D324=10,"",",0"),""))</f>
        <v>#VALUE!</v>
      </c>
      <c r="C324" s="85">
        <f t="shared" si="8"/>
        <v>0</v>
      </c>
      <c r="D324" s="82" t="str">
        <f t="shared" si="9"/>
        <v/>
      </c>
    </row>
    <row r="325" spans="1:4">
      <c r="A325" s="84">
        <f>Grades!A325</f>
        <v>0</v>
      </c>
      <c r="B325" s="102" t="e">
        <f>CONCATENATE(ROUND(Grades!D325,1),IF(MOD(Grades!D325,1)=0,IF(Grades!D325=10,"",",0"),""))</f>
        <v>#VALUE!</v>
      </c>
      <c r="C325" s="85">
        <f t="shared" si="8"/>
        <v>0</v>
      </c>
      <c r="D325" s="82" t="str">
        <f t="shared" si="9"/>
        <v/>
      </c>
    </row>
    <row r="326" spans="1:4">
      <c r="A326" s="84">
        <f>Grades!A326</f>
        <v>0</v>
      </c>
      <c r="B326" s="102" t="e">
        <f>CONCATENATE(ROUND(Grades!D326,1),IF(MOD(Grades!D326,1)=0,IF(Grades!D326=10,"",",0"),""))</f>
        <v>#VALUE!</v>
      </c>
      <c r="C326" s="85">
        <f t="shared" si="8"/>
        <v>0</v>
      </c>
      <c r="D326" s="82" t="str">
        <f t="shared" si="9"/>
        <v/>
      </c>
    </row>
    <row r="327" spans="1:4">
      <c r="A327" s="84">
        <f>Grades!A327</f>
        <v>0</v>
      </c>
      <c r="B327" s="102" t="e">
        <f>CONCATENATE(ROUND(Grades!D327,1),IF(MOD(Grades!D327,1)=0,IF(Grades!D327=10,"",",0"),""))</f>
        <v>#VALUE!</v>
      </c>
      <c r="C327" s="85">
        <f t="shared" si="8"/>
        <v>0</v>
      </c>
      <c r="D327" s="82" t="str">
        <f t="shared" si="9"/>
        <v/>
      </c>
    </row>
    <row r="328" spans="1:4">
      <c r="A328" s="84">
        <f>Grades!A328</f>
        <v>0</v>
      </c>
      <c r="B328" s="102" t="e">
        <f>CONCATENATE(ROUND(Grades!D328,1),IF(MOD(Grades!D328,1)=0,IF(Grades!D328=10,"",",0"),""))</f>
        <v>#VALUE!</v>
      </c>
      <c r="C328" s="85">
        <f t="shared" si="8"/>
        <v>0</v>
      </c>
      <c r="D328" s="82" t="str">
        <f t="shared" si="9"/>
        <v/>
      </c>
    </row>
    <row r="329" spans="1:4">
      <c r="A329" s="84">
        <f>Grades!A329</f>
        <v>0</v>
      </c>
      <c r="B329" s="102" t="e">
        <f>CONCATENATE(ROUND(Grades!D329,1),IF(MOD(Grades!D329,1)=0,IF(Grades!D329=10,"",",0"),""))</f>
        <v>#VALUE!</v>
      </c>
      <c r="C329" s="85">
        <f t="shared" si="8"/>
        <v>0</v>
      </c>
      <c r="D329" s="82" t="str">
        <f t="shared" si="9"/>
        <v/>
      </c>
    </row>
    <row r="330" spans="1:4">
      <c r="A330" s="84">
        <f>Grades!A330</f>
        <v>0</v>
      </c>
      <c r="B330" s="102" t="e">
        <f>CONCATENATE(ROUND(Grades!D330,1),IF(MOD(Grades!D330,1)=0,IF(Grades!D330=10,"",",0"),""))</f>
        <v>#VALUE!</v>
      </c>
      <c r="C330" s="85">
        <f t="shared" si="8"/>
        <v>0</v>
      </c>
      <c r="D330" s="82" t="str">
        <f t="shared" si="9"/>
        <v/>
      </c>
    </row>
    <row r="331" spans="1:4">
      <c r="A331" s="84">
        <f>Grades!A331</f>
        <v>0</v>
      </c>
      <c r="B331" s="102" t="e">
        <f>CONCATENATE(ROUND(Grades!D331,1),IF(MOD(Grades!D331,1)=0,IF(Grades!D331=10,"",",0"),""))</f>
        <v>#VALUE!</v>
      </c>
      <c r="C331" s="85">
        <f t="shared" si="8"/>
        <v>0</v>
      </c>
      <c r="D331" s="82" t="str">
        <f t="shared" si="9"/>
        <v/>
      </c>
    </row>
    <row r="332" spans="1:4">
      <c r="A332" s="84">
        <f>Grades!A332</f>
        <v>0</v>
      </c>
      <c r="B332" s="102" t="e">
        <f>CONCATENATE(ROUND(Grades!D332,1),IF(MOD(Grades!D332,1)=0,IF(Grades!D332=10,"",",0"),""))</f>
        <v>#VALUE!</v>
      </c>
      <c r="C332" s="85">
        <f t="shared" si="8"/>
        <v>0</v>
      </c>
      <c r="D332" s="82" t="str">
        <f t="shared" si="9"/>
        <v/>
      </c>
    </row>
    <row r="333" spans="1:4">
      <c r="A333" s="84">
        <f>Grades!A333</f>
        <v>0</v>
      </c>
      <c r="B333" s="102" t="e">
        <f>CONCATENATE(ROUND(Grades!D333,1),IF(MOD(Grades!D333,1)=0,IF(Grades!D333=10,"",",0"),""))</f>
        <v>#VALUE!</v>
      </c>
      <c r="C333" s="85">
        <f t="shared" ref="C333:C396" si="10">$B$5</f>
        <v>0</v>
      </c>
      <c r="D333" s="82" t="str">
        <f t="shared" si="9"/>
        <v/>
      </c>
    </row>
    <row r="334" spans="1:4">
      <c r="A334" s="84">
        <f>Grades!A334</f>
        <v>0</v>
      </c>
      <c r="B334" s="102" t="e">
        <f>CONCATENATE(ROUND(Grades!D334,1),IF(MOD(Grades!D334,1)=0,IF(Grades!D334=10,"",",0"),""))</f>
        <v>#VALUE!</v>
      </c>
      <c r="C334" s="85">
        <f t="shared" si="10"/>
        <v>0</v>
      </c>
      <c r="D334" s="82" t="str">
        <f t="shared" ref="D334:D397" si="11">IF(A334=0,"",IF(OR(LEN(A334)&lt;&gt;7,ISNUMBER(SEARCH("s",A334))),"studentnummer klopt niet en/of er zit een s in'",""))</f>
        <v/>
      </c>
    </row>
    <row r="335" spans="1:4">
      <c r="A335" s="84">
        <f>Grades!A335</f>
        <v>0</v>
      </c>
      <c r="B335" s="102" t="e">
        <f>CONCATENATE(ROUND(Grades!D335,1),IF(MOD(Grades!D335,1)=0,IF(Grades!D335=10,"",",0"),""))</f>
        <v>#VALUE!</v>
      </c>
      <c r="C335" s="85">
        <f t="shared" si="10"/>
        <v>0</v>
      </c>
      <c r="D335" s="82" t="str">
        <f t="shared" si="11"/>
        <v/>
      </c>
    </row>
    <row r="336" spans="1:4">
      <c r="A336" s="84">
        <f>Grades!A336</f>
        <v>0</v>
      </c>
      <c r="B336" s="102" t="e">
        <f>CONCATENATE(ROUND(Grades!D336,1),IF(MOD(Grades!D336,1)=0,IF(Grades!D336=10,"",",0"),""))</f>
        <v>#VALUE!</v>
      </c>
      <c r="C336" s="85">
        <f t="shared" si="10"/>
        <v>0</v>
      </c>
      <c r="D336" s="82" t="str">
        <f t="shared" si="11"/>
        <v/>
      </c>
    </row>
    <row r="337" spans="1:4">
      <c r="A337" s="84">
        <f>Grades!A337</f>
        <v>0</v>
      </c>
      <c r="B337" s="102" t="e">
        <f>CONCATENATE(ROUND(Grades!D337,1),IF(MOD(Grades!D337,1)=0,IF(Grades!D337=10,"",",0"),""))</f>
        <v>#VALUE!</v>
      </c>
      <c r="C337" s="85">
        <f t="shared" si="10"/>
        <v>0</v>
      </c>
      <c r="D337" s="82" t="str">
        <f t="shared" si="11"/>
        <v/>
      </c>
    </row>
    <row r="338" spans="1:4">
      <c r="A338" s="84">
        <f>Grades!A338</f>
        <v>0</v>
      </c>
      <c r="B338" s="102" t="e">
        <f>CONCATENATE(ROUND(Grades!D338,1),IF(MOD(Grades!D338,1)=0,IF(Grades!D338=10,"",",0"),""))</f>
        <v>#VALUE!</v>
      </c>
      <c r="C338" s="85">
        <f t="shared" si="10"/>
        <v>0</v>
      </c>
      <c r="D338" s="82" t="str">
        <f t="shared" si="11"/>
        <v/>
      </c>
    </row>
    <row r="339" spans="1:4">
      <c r="A339" s="84">
        <f>Grades!A339</f>
        <v>0</v>
      </c>
      <c r="B339" s="102" t="e">
        <f>CONCATENATE(ROUND(Grades!D339,1),IF(MOD(Grades!D339,1)=0,IF(Grades!D339=10,"",",0"),""))</f>
        <v>#VALUE!</v>
      </c>
      <c r="C339" s="85">
        <f t="shared" si="10"/>
        <v>0</v>
      </c>
      <c r="D339" s="82" t="str">
        <f t="shared" si="11"/>
        <v/>
      </c>
    </row>
    <row r="340" spans="1:4">
      <c r="A340" s="84">
        <f>Grades!A340</f>
        <v>0</v>
      </c>
      <c r="B340" s="102" t="e">
        <f>CONCATENATE(ROUND(Grades!D340,1),IF(MOD(Grades!D340,1)=0,IF(Grades!D340=10,"",",0"),""))</f>
        <v>#VALUE!</v>
      </c>
      <c r="C340" s="85">
        <f t="shared" si="10"/>
        <v>0</v>
      </c>
      <c r="D340" s="82" t="str">
        <f t="shared" si="11"/>
        <v/>
      </c>
    </row>
    <row r="341" spans="1:4">
      <c r="A341" s="84">
        <f>Grades!A341</f>
        <v>0</v>
      </c>
      <c r="B341" s="102" t="e">
        <f>CONCATENATE(ROUND(Grades!D341,1),IF(MOD(Grades!D341,1)=0,IF(Grades!D341=10,"",",0"),""))</f>
        <v>#VALUE!</v>
      </c>
      <c r="C341" s="85">
        <f t="shared" si="10"/>
        <v>0</v>
      </c>
      <c r="D341" s="82" t="str">
        <f t="shared" si="11"/>
        <v/>
      </c>
    </row>
    <row r="342" spans="1:4">
      <c r="A342" s="84">
        <f>Grades!A342</f>
        <v>0</v>
      </c>
      <c r="B342" s="102" t="e">
        <f>CONCATENATE(ROUND(Grades!D342,1),IF(MOD(Grades!D342,1)=0,IF(Grades!D342=10,"",",0"),""))</f>
        <v>#VALUE!</v>
      </c>
      <c r="C342" s="85">
        <f t="shared" si="10"/>
        <v>0</v>
      </c>
      <c r="D342" s="82" t="str">
        <f t="shared" si="11"/>
        <v/>
      </c>
    </row>
    <row r="343" spans="1:4">
      <c r="A343" s="84">
        <f>Grades!A343</f>
        <v>0</v>
      </c>
      <c r="B343" s="102" t="e">
        <f>CONCATENATE(ROUND(Grades!D343,1),IF(MOD(Grades!D343,1)=0,IF(Grades!D343=10,"",",0"),""))</f>
        <v>#VALUE!</v>
      </c>
      <c r="C343" s="85">
        <f t="shared" si="10"/>
        <v>0</v>
      </c>
      <c r="D343" s="82" t="str">
        <f t="shared" si="11"/>
        <v/>
      </c>
    </row>
    <row r="344" spans="1:4">
      <c r="A344" s="84">
        <f>Grades!A344</f>
        <v>0</v>
      </c>
      <c r="B344" s="102" t="e">
        <f>CONCATENATE(ROUND(Grades!D344,1),IF(MOD(Grades!D344,1)=0,IF(Grades!D344=10,"",",0"),""))</f>
        <v>#VALUE!</v>
      </c>
      <c r="C344" s="85">
        <f t="shared" si="10"/>
        <v>0</v>
      </c>
      <c r="D344" s="82" t="str">
        <f t="shared" si="11"/>
        <v/>
      </c>
    </row>
    <row r="345" spans="1:4">
      <c r="A345" s="84">
        <f>Grades!A345</f>
        <v>0</v>
      </c>
      <c r="B345" s="102" t="e">
        <f>CONCATENATE(ROUND(Grades!D345,1),IF(MOD(Grades!D345,1)=0,IF(Grades!D345=10,"",",0"),""))</f>
        <v>#VALUE!</v>
      </c>
      <c r="C345" s="85">
        <f t="shared" si="10"/>
        <v>0</v>
      </c>
      <c r="D345" s="82" t="str">
        <f t="shared" si="11"/>
        <v/>
      </c>
    </row>
    <row r="346" spans="1:4">
      <c r="A346" s="84">
        <f>Grades!A346</f>
        <v>0</v>
      </c>
      <c r="B346" s="102" t="e">
        <f>CONCATENATE(ROUND(Grades!D346,1),IF(MOD(Grades!D346,1)=0,IF(Grades!D346=10,"",",0"),""))</f>
        <v>#VALUE!</v>
      </c>
      <c r="C346" s="85">
        <f t="shared" si="10"/>
        <v>0</v>
      </c>
      <c r="D346" s="82" t="str">
        <f t="shared" si="11"/>
        <v/>
      </c>
    </row>
    <row r="347" spans="1:4">
      <c r="A347" s="84">
        <f>Grades!A347</f>
        <v>0</v>
      </c>
      <c r="B347" s="102" t="e">
        <f>CONCATENATE(ROUND(Grades!D347,1),IF(MOD(Grades!D347,1)=0,IF(Grades!D347=10,"",",0"),""))</f>
        <v>#VALUE!</v>
      </c>
      <c r="C347" s="85">
        <f t="shared" si="10"/>
        <v>0</v>
      </c>
      <c r="D347" s="82" t="str">
        <f t="shared" si="11"/>
        <v/>
      </c>
    </row>
    <row r="348" spans="1:4">
      <c r="A348" s="84">
        <f>Grades!A348</f>
        <v>0</v>
      </c>
      <c r="B348" s="102" t="e">
        <f>CONCATENATE(ROUND(Grades!D348,1),IF(MOD(Grades!D348,1)=0,IF(Grades!D348=10,"",",0"),""))</f>
        <v>#VALUE!</v>
      </c>
      <c r="C348" s="85">
        <f t="shared" si="10"/>
        <v>0</v>
      </c>
      <c r="D348" s="82" t="str">
        <f t="shared" si="11"/>
        <v/>
      </c>
    </row>
    <row r="349" spans="1:4">
      <c r="A349" s="84">
        <f>Grades!A349</f>
        <v>0</v>
      </c>
      <c r="B349" s="102" t="e">
        <f>CONCATENATE(ROUND(Grades!D349,1),IF(MOD(Grades!D349,1)=0,IF(Grades!D349=10,"",",0"),""))</f>
        <v>#VALUE!</v>
      </c>
      <c r="C349" s="85">
        <f t="shared" si="10"/>
        <v>0</v>
      </c>
      <c r="D349" s="82" t="str">
        <f t="shared" si="11"/>
        <v/>
      </c>
    </row>
    <row r="350" spans="1:4">
      <c r="A350" s="84">
        <f>Grades!A350</f>
        <v>0</v>
      </c>
      <c r="B350" s="102" t="e">
        <f>CONCATENATE(ROUND(Grades!D350,1),IF(MOD(Grades!D350,1)=0,IF(Grades!D350=10,"",",0"),""))</f>
        <v>#VALUE!</v>
      </c>
      <c r="C350" s="85">
        <f t="shared" si="10"/>
        <v>0</v>
      </c>
      <c r="D350" s="82" t="str">
        <f t="shared" si="11"/>
        <v/>
      </c>
    </row>
    <row r="351" spans="1:4">
      <c r="A351" s="84">
        <f>Grades!A351</f>
        <v>0</v>
      </c>
      <c r="B351" s="102" t="e">
        <f>CONCATENATE(ROUND(Grades!D351,1),IF(MOD(Grades!D351,1)=0,IF(Grades!D351=10,"",",0"),""))</f>
        <v>#VALUE!</v>
      </c>
      <c r="C351" s="85">
        <f t="shared" si="10"/>
        <v>0</v>
      </c>
      <c r="D351" s="82" t="str">
        <f t="shared" si="11"/>
        <v/>
      </c>
    </row>
    <row r="352" spans="1:4">
      <c r="A352" s="84">
        <f>Grades!A352</f>
        <v>0</v>
      </c>
      <c r="B352" s="102" t="e">
        <f>CONCATENATE(ROUND(Grades!D352,1),IF(MOD(Grades!D352,1)=0,IF(Grades!D352=10,"",",0"),""))</f>
        <v>#VALUE!</v>
      </c>
      <c r="C352" s="85">
        <f t="shared" si="10"/>
        <v>0</v>
      </c>
      <c r="D352" s="82" t="str">
        <f t="shared" si="11"/>
        <v/>
      </c>
    </row>
    <row r="353" spans="1:4">
      <c r="A353" s="84">
        <f>Grades!A353</f>
        <v>0</v>
      </c>
      <c r="B353" s="102" t="e">
        <f>CONCATENATE(ROUND(Grades!D353,1),IF(MOD(Grades!D353,1)=0,IF(Grades!D353=10,"",",0"),""))</f>
        <v>#VALUE!</v>
      </c>
      <c r="C353" s="85">
        <f t="shared" si="10"/>
        <v>0</v>
      </c>
      <c r="D353" s="82" t="str">
        <f t="shared" si="11"/>
        <v/>
      </c>
    </row>
    <row r="354" spans="1:4">
      <c r="A354" s="84">
        <f>Grades!A354</f>
        <v>0</v>
      </c>
      <c r="B354" s="102" t="e">
        <f>CONCATENATE(ROUND(Grades!D354,1),IF(MOD(Grades!D354,1)=0,IF(Grades!D354=10,"",",0"),""))</f>
        <v>#VALUE!</v>
      </c>
      <c r="C354" s="85">
        <f t="shared" si="10"/>
        <v>0</v>
      </c>
      <c r="D354" s="82" t="str">
        <f t="shared" si="11"/>
        <v/>
      </c>
    </row>
    <row r="355" spans="1:4">
      <c r="A355" s="84">
        <f>Grades!A355</f>
        <v>0</v>
      </c>
      <c r="B355" s="102" t="e">
        <f>CONCATENATE(ROUND(Grades!D355,1),IF(MOD(Grades!D355,1)=0,IF(Grades!D355=10,"",",0"),""))</f>
        <v>#VALUE!</v>
      </c>
      <c r="C355" s="85">
        <f t="shared" si="10"/>
        <v>0</v>
      </c>
      <c r="D355" s="82" t="str">
        <f t="shared" si="11"/>
        <v/>
      </c>
    </row>
    <row r="356" spans="1:4">
      <c r="A356" s="84">
        <f>Grades!A356</f>
        <v>0</v>
      </c>
      <c r="B356" s="102" t="e">
        <f>CONCATENATE(ROUND(Grades!D356,1),IF(MOD(Grades!D356,1)=0,IF(Grades!D356=10,"",",0"),""))</f>
        <v>#VALUE!</v>
      </c>
      <c r="C356" s="85">
        <f t="shared" si="10"/>
        <v>0</v>
      </c>
      <c r="D356" s="82" t="str">
        <f t="shared" si="11"/>
        <v/>
      </c>
    </row>
    <row r="357" spans="1:4">
      <c r="A357" s="84">
        <f>Grades!A357</f>
        <v>0</v>
      </c>
      <c r="B357" s="102" t="e">
        <f>CONCATENATE(ROUND(Grades!D357,1),IF(MOD(Grades!D357,1)=0,IF(Grades!D357=10,"",",0"),""))</f>
        <v>#VALUE!</v>
      </c>
      <c r="C357" s="85">
        <f t="shared" si="10"/>
        <v>0</v>
      </c>
      <c r="D357" s="82" t="str">
        <f t="shared" si="11"/>
        <v/>
      </c>
    </row>
    <row r="358" spans="1:4">
      <c r="A358" s="84">
        <f>Grades!A358</f>
        <v>0</v>
      </c>
      <c r="B358" s="102" t="e">
        <f>CONCATENATE(ROUND(Grades!D358,1),IF(MOD(Grades!D358,1)=0,IF(Grades!D358=10,"",",0"),""))</f>
        <v>#VALUE!</v>
      </c>
      <c r="C358" s="85">
        <f t="shared" si="10"/>
        <v>0</v>
      </c>
      <c r="D358" s="82" t="str">
        <f t="shared" si="11"/>
        <v/>
      </c>
    </row>
    <row r="359" spans="1:4">
      <c r="A359" s="84">
        <f>Grades!A359</f>
        <v>0</v>
      </c>
      <c r="B359" s="102" t="e">
        <f>CONCATENATE(ROUND(Grades!D359,1),IF(MOD(Grades!D359,1)=0,IF(Grades!D359=10,"",",0"),""))</f>
        <v>#VALUE!</v>
      </c>
      <c r="C359" s="85">
        <f t="shared" si="10"/>
        <v>0</v>
      </c>
      <c r="D359" s="82" t="str">
        <f t="shared" si="11"/>
        <v/>
      </c>
    </row>
    <row r="360" spans="1:4">
      <c r="A360" s="84">
        <f>Grades!A360</f>
        <v>0</v>
      </c>
      <c r="B360" s="102" t="e">
        <f>CONCATENATE(ROUND(Grades!D360,1),IF(MOD(Grades!D360,1)=0,IF(Grades!D360=10,"",",0"),""))</f>
        <v>#VALUE!</v>
      </c>
      <c r="C360" s="85">
        <f t="shared" si="10"/>
        <v>0</v>
      </c>
      <c r="D360" s="82" t="str">
        <f t="shared" si="11"/>
        <v/>
      </c>
    </row>
    <row r="361" spans="1:4">
      <c r="A361" s="84">
        <f>Grades!A361</f>
        <v>0</v>
      </c>
      <c r="B361" s="102" t="e">
        <f>CONCATENATE(ROUND(Grades!D361,1),IF(MOD(Grades!D361,1)=0,IF(Grades!D361=10,"",",0"),""))</f>
        <v>#VALUE!</v>
      </c>
      <c r="C361" s="85">
        <f t="shared" si="10"/>
        <v>0</v>
      </c>
      <c r="D361" s="82" t="str">
        <f t="shared" si="11"/>
        <v/>
      </c>
    </row>
    <row r="362" spans="1:4">
      <c r="A362" s="84">
        <f>Grades!A362</f>
        <v>0</v>
      </c>
      <c r="B362" s="102" t="e">
        <f>CONCATENATE(ROUND(Grades!D362,1),IF(MOD(Grades!D362,1)=0,IF(Grades!D362=10,"",",0"),""))</f>
        <v>#VALUE!</v>
      </c>
      <c r="C362" s="85">
        <f t="shared" si="10"/>
        <v>0</v>
      </c>
      <c r="D362" s="82" t="str">
        <f t="shared" si="11"/>
        <v/>
      </c>
    </row>
    <row r="363" spans="1:4">
      <c r="A363" s="84">
        <f>Grades!A363</f>
        <v>0</v>
      </c>
      <c r="B363" s="102" t="e">
        <f>CONCATENATE(ROUND(Grades!D363,1),IF(MOD(Grades!D363,1)=0,IF(Grades!D363=10,"",",0"),""))</f>
        <v>#VALUE!</v>
      </c>
      <c r="C363" s="85">
        <f t="shared" si="10"/>
        <v>0</v>
      </c>
      <c r="D363" s="82" t="str">
        <f t="shared" si="11"/>
        <v/>
      </c>
    </row>
    <row r="364" spans="1:4">
      <c r="A364" s="84">
        <f>Grades!A364</f>
        <v>0</v>
      </c>
      <c r="B364" s="102" t="e">
        <f>CONCATENATE(ROUND(Grades!D364,1),IF(MOD(Grades!D364,1)=0,IF(Grades!D364=10,"",",0"),""))</f>
        <v>#VALUE!</v>
      </c>
      <c r="C364" s="85">
        <f t="shared" si="10"/>
        <v>0</v>
      </c>
      <c r="D364" s="82" t="str">
        <f t="shared" si="11"/>
        <v/>
      </c>
    </row>
    <row r="365" spans="1:4">
      <c r="A365" s="84">
        <f>Grades!A365</f>
        <v>0</v>
      </c>
      <c r="B365" s="102" t="e">
        <f>CONCATENATE(ROUND(Grades!D365,1),IF(MOD(Grades!D365,1)=0,IF(Grades!D365=10,"",",0"),""))</f>
        <v>#VALUE!</v>
      </c>
      <c r="C365" s="85">
        <f t="shared" si="10"/>
        <v>0</v>
      </c>
      <c r="D365" s="82" t="str">
        <f t="shared" si="11"/>
        <v/>
      </c>
    </row>
    <row r="366" spans="1:4">
      <c r="A366" s="84">
        <f>Grades!A366</f>
        <v>0</v>
      </c>
      <c r="B366" s="102" t="e">
        <f>CONCATENATE(ROUND(Grades!D366,1),IF(MOD(Grades!D366,1)=0,IF(Grades!D366=10,"",",0"),""))</f>
        <v>#VALUE!</v>
      </c>
      <c r="C366" s="85">
        <f t="shared" si="10"/>
        <v>0</v>
      </c>
      <c r="D366" s="82" t="str">
        <f t="shared" si="11"/>
        <v/>
      </c>
    </row>
    <row r="367" spans="1:4">
      <c r="A367" s="84">
        <f>Grades!A367</f>
        <v>0</v>
      </c>
      <c r="B367" s="102" t="e">
        <f>CONCATENATE(ROUND(Grades!D367,1),IF(MOD(Grades!D367,1)=0,IF(Grades!D367=10,"",",0"),""))</f>
        <v>#VALUE!</v>
      </c>
      <c r="C367" s="85">
        <f t="shared" si="10"/>
        <v>0</v>
      </c>
      <c r="D367" s="82" t="str">
        <f t="shared" si="11"/>
        <v/>
      </c>
    </row>
    <row r="368" spans="1:4">
      <c r="A368" s="84">
        <f>Grades!A368</f>
        <v>0</v>
      </c>
      <c r="B368" s="102" t="e">
        <f>CONCATENATE(ROUND(Grades!D368,1),IF(MOD(Grades!D368,1)=0,IF(Grades!D368=10,"",",0"),""))</f>
        <v>#VALUE!</v>
      </c>
      <c r="C368" s="85">
        <f t="shared" si="10"/>
        <v>0</v>
      </c>
      <c r="D368" s="82" t="str">
        <f t="shared" si="11"/>
        <v/>
      </c>
    </row>
    <row r="369" spans="1:4">
      <c r="A369" s="84">
        <f>Grades!A369</f>
        <v>0</v>
      </c>
      <c r="B369" s="102" t="e">
        <f>CONCATENATE(ROUND(Grades!D369,1),IF(MOD(Grades!D369,1)=0,IF(Grades!D369=10,"",",0"),""))</f>
        <v>#VALUE!</v>
      </c>
      <c r="C369" s="85">
        <f t="shared" si="10"/>
        <v>0</v>
      </c>
      <c r="D369" s="82" t="str">
        <f t="shared" si="11"/>
        <v/>
      </c>
    </row>
    <row r="370" spans="1:4">
      <c r="A370" s="84">
        <f>Grades!A370</f>
        <v>0</v>
      </c>
      <c r="B370" s="102" t="e">
        <f>CONCATENATE(ROUND(Grades!D370,1),IF(MOD(Grades!D370,1)=0,IF(Grades!D370=10,"",",0"),""))</f>
        <v>#VALUE!</v>
      </c>
      <c r="C370" s="85">
        <f t="shared" si="10"/>
        <v>0</v>
      </c>
      <c r="D370" s="82" t="str">
        <f t="shared" si="11"/>
        <v/>
      </c>
    </row>
    <row r="371" spans="1:4">
      <c r="A371" s="84">
        <f>Grades!A371</f>
        <v>0</v>
      </c>
      <c r="B371" s="102" t="e">
        <f>CONCATENATE(ROUND(Grades!D371,1),IF(MOD(Grades!D371,1)=0,IF(Grades!D371=10,"",",0"),""))</f>
        <v>#VALUE!</v>
      </c>
      <c r="C371" s="85">
        <f t="shared" si="10"/>
        <v>0</v>
      </c>
      <c r="D371" s="82" t="str">
        <f t="shared" si="11"/>
        <v/>
      </c>
    </row>
    <row r="372" spans="1:4">
      <c r="A372" s="84">
        <f>Grades!A372</f>
        <v>0</v>
      </c>
      <c r="B372" s="102" t="e">
        <f>CONCATENATE(ROUND(Grades!D372,1),IF(MOD(Grades!D372,1)=0,IF(Grades!D372=10,"",",0"),""))</f>
        <v>#VALUE!</v>
      </c>
      <c r="C372" s="85">
        <f t="shared" si="10"/>
        <v>0</v>
      </c>
      <c r="D372" s="82" t="str">
        <f t="shared" si="11"/>
        <v/>
      </c>
    </row>
    <row r="373" spans="1:4">
      <c r="A373" s="84">
        <f>Grades!A373</f>
        <v>0</v>
      </c>
      <c r="B373" s="102" t="e">
        <f>CONCATENATE(ROUND(Grades!D373,1),IF(MOD(Grades!D373,1)=0,IF(Grades!D373=10,"",",0"),""))</f>
        <v>#VALUE!</v>
      </c>
      <c r="C373" s="85">
        <f t="shared" si="10"/>
        <v>0</v>
      </c>
      <c r="D373" s="82" t="str">
        <f t="shared" si="11"/>
        <v/>
      </c>
    </row>
    <row r="374" spans="1:4">
      <c r="A374" s="84">
        <f>Grades!A374</f>
        <v>0</v>
      </c>
      <c r="B374" s="102" t="e">
        <f>CONCATENATE(ROUND(Grades!D374,1),IF(MOD(Grades!D374,1)=0,IF(Grades!D374=10,"",",0"),""))</f>
        <v>#VALUE!</v>
      </c>
      <c r="C374" s="85">
        <f t="shared" si="10"/>
        <v>0</v>
      </c>
      <c r="D374" s="82" t="str">
        <f t="shared" si="11"/>
        <v/>
      </c>
    </row>
    <row r="375" spans="1:4">
      <c r="A375" s="84">
        <f>Grades!A375</f>
        <v>0</v>
      </c>
      <c r="B375" s="102" t="e">
        <f>CONCATENATE(ROUND(Grades!D375,1),IF(MOD(Grades!D375,1)=0,IF(Grades!D375=10,"",",0"),""))</f>
        <v>#VALUE!</v>
      </c>
      <c r="C375" s="85">
        <f t="shared" si="10"/>
        <v>0</v>
      </c>
      <c r="D375" s="82" t="str">
        <f t="shared" si="11"/>
        <v/>
      </c>
    </row>
    <row r="376" spans="1:4">
      <c r="A376" s="84">
        <f>Grades!A376</f>
        <v>0</v>
      </c>
      <c r="B376" s="102" t="e">
        <f>CONCATENATE(ROUND(Grades!D376,1),IF(MOD(Grades!D376,1)=0,IF(Grades!D376=10,"",",0"),""))</f>
        <v>#VALUE!</v>
      </c>
      <c r="C376" s="85">
        <f t="shared" si="10"/>
        <v>0</v>
      </c>
      <c r="D376" s="82" t="str">
        <f t="shared" si="11"/>
        <v/>
      </c>
    </row>
    <row r="377" spans="1:4">
      <c r="A377" s="84">
        <f>Grades!A377</f>
        <v>0</v>
      </c>
      <c r="B377" s="102" t="e">
        <f>CONCATENATE(ROUND(Grades!D377,1),IF(MOD(Grades!D377,1)=0,IF(Grades!D377=10,"",",0"),""))</f>
        <v>#VALUE!</v>
      </c>
      <c r="C377" s="85">
        <f t="shared" si="10"/>
        <v>0</v>
      </c>
      <c r="D377" s="82" t="str">
        <f t="shared" si="11"/>
        <v/>
      </c>
    </row>
    <row r="378" spans="1:4">
      <c r="A378" s="84">
        <f>Grades!A378</f>
        <v>0</v>
      </c>
      <c r="B378" s="102" t="e">
        <f>CONCATENATE(ROUND(Grades!D378,1),IF(MOD(Grades!D378,1)=0,IF(Grades!D378=10,"",",0"),""))</f>
        <v>#VALUE!</v>
      </c>
      <c r="C378" s="85">
        <f t="shared" si="10"/>
        <v>0</v>
      </c>
      <c r="D378" s="82" t="str">
        <f t="shared" si="11"/>
        <v/>
      </c>
    </row>
    <row r="379" spans="1:4">
      <c r="A379" s="84">
        <f>Grades!A379</f>
        <v>0</v>
      </c>
      <c r="B379" s="102" t="e">
        <f>CONCATENATE(ROUND(Grades!D379,1),IF(MOD(Grades!D379,1)=0,IF(Grades!D379=10,"",",0"),""))</f>
        <v>#VALUE!</v>
      </c>
      <c r="C379" s="85">
        <f t="shared" si="10"/>
        <v>0</v>
      </c>
      <c r="D379" s="82" t="str">
        <f t="shared" si="11"/>
        <v/>
      </c>
    </row>
    <row r="380" spans="1:4">
      <c r="A380" s="84">
        <f>Grades!A380</f>
        <v>0</v>
      </c>
      <c r="B380" s="102" t="e">
        <f>CONCATENATE(ROUND(Grades!D380,1),IF(MOD(Grades!D380,1)=0,IF(Grades!D380=10,"",",0"),""))</f>
        <v>#VALUE!</v>
      </c>
      <c r="C380" s="85">
        <f t="shared" si="10"/>
        <v>0</v>
      </c>
      <c r="D380" s="82" t="str">
        <f t="shared" si="11"/>
        <v/>
      </c>
    </row>
    <row r="381" spans="1:4">
      <c r="A381" s="84">
        <f>Grades!A381</f>
        <v>0</v>
      </c>
      <c r="B381" s="102" t="e">
        <f>CONCATENATE(ROUND(Grades!D381,1),IF(MOD(Grades!D381,1)=0,IF(Grades!D381=10,"",",0"),""))</f>
        <v>#VALUE!</v>
      </c>
      <c r="C381" s="85">
        <f t="shared" si="10"/>
        <v>0</v>
      </c>
      <c r="D381" s="82" t="str">
        <f t="shared" si="11"/>
        <v/>
      </c>
    </row>
    <row r="382" spans="1:4">
      <c r="A382" s="84">
        <f>Grades!A382</f>
        <v>0</v>
      </c>
      <c r="B382" s="102" t="e">
        <f>CONCATENATE(ROUND(Grades!D382,1),IF(MOD(Grades!D382,1)=0,IF(Grades!D382=10,"",",0"),""))</f>
        <v>#VALUE!</v>
      </c>
      <c r="C382" s="85">
        <f t="shared" si="10"/>
        <v>0</v>
      </c>
      <c r="D382" s="82" t="str">
        <f t="shared" si="11"/>
        <v/>
      </c>
    </row>
    <row r="383" spans="1:4">
      <c r="A383" s="84">
        <f>Grades!A383</f>
        <v>0</v>
      </c>
      <c r="B383" s="102" t="e">
        <f>CONCATENATE(ROUND(Grades!D383,1),IF(MOD(Grades!D383,1)=0,IF(Grades!D383=10,"",",0"),""))</f>
        <v>#VALUE!</v>
      </c>
      <c r="C383" s="85">
        <f t="shared" si="10"/>
        <v>0</v>
      </c>
      <c r="D383" s="82" t="str">
        <f t="shared" si="11"/>
        <v/>
      </c>
    </row>
    <row r="384" spans="1:4">
      <c r="A384" s="84">
        <f>Grades!A384</f>
        <v>0</v>
      </c>
      <c r="B384" s="102" t="e">
        <f>CONCATENATE(ROUND(Grades!D384,1),IF(MOD(Grades!D384,1)=0,IF(Grades!D384=10,"",",0"),""))</f>
        <v>#VALUE!</v>
      </c>
      <c r="C384" s="85">
        <f t="shared" si="10"/>
        <v>0</v>
      </c>
      <c r="D384" s="82" t="str">
        <f t="shared" si="11"/>
        <v/>
      </c>
    </row>
    <row r="385" spans="1:4">
      <c r="A385" s="84">
        <f>Grades!A385</f>
        <v>0</v>
      </c>
      <c r="B385" s="102" t="e">
        <f>CONCATENATE(ROUND(Grades!D385,1),IF(MOD(Grades!D385,1)=0,IF(Grades!D385=10,"",",0"),""))</f>
        <v>#VALUE!</v>
      </c>
      <c r="C385" s="85">
        <f t="shared" si="10"/>
        <v>0</v>
      </c>
      <c r="D385" s="82" t="str">
        <f t="shared" si="11"/>
        <v/>
      </c>
    </row>
    <row r="386" spans="1:4">
      <c r="A386" s="84">
        <f>Grades!A386</f>
        <v>0</v>
      </c>
      <c r="B386" s="102" t="e">
        <f>CONCATENATE(ROUND(Grades!D386,1),IF(MOD(Grades!D386,1)=0,IF(Grades!D386=10,"",",0"),""))</f>
        <v>#VALUE!</v>
      </c>
      <c r="C386" s="85">
        <f t="shared" si="10"/>
        <v>0</v>
      </c>
      <c r="D386" s="82" t="str">
        <f t="shared" si="11"/>
        <v/>
      </c>
    </row>
    <row r="387" spans="1:4">
      <c r="A387" s="84">
        <f>Grades!A387</f>
        <v>0</v>
      </c>
      <c r="B387" s="102" t="e">
        <f>CONCATENATE(ROUND(Grades!D387,1),IF(MOD(Grades!D387,1)=0,IF(Grades!D387=10,"",",0"),""))</f>
        <v>#VALUE!</v>
      </c>
      <c r="C387" s="85">
        <f t="shared" si="10"/>
        <v>0</v>
      </c>
      <c r="D387" s="82" t="str">
        <f t="shared" si="11"/>
        <v/>
      </c>
    </row>
    <row r="388" spans="1:4">
      <c r="A388" s="84">
        <f>Grades!A388</f>
        <v>0</v>
      </c>
      <c r="B388" s="102" t="e">
        <f>CONCATENATE(ROUND(Grades!D388,1),IF(MOD(Grades!D388,1)=0,IF(Grades!D388=10,"",",0"),""))</f>
        <v>#VALUE!</v>
      </c>
      <c r="C388" s="85">
        <f t="shared" si="10"/>
        <v>0</v>
      </c>
      <c r="D388" s="82" t="str">
        <f t="shared" si="11"/>
        <v/>
      </c>
    </row>
    <row r="389" spans="1:4">
      <c r="A389" s="84">
        <f>Grades!A389</f>
        <v>0</v>
      </c>
      <c r="B389" s="102" t="e">
        <f>CONCATENATE(ROUND(Grades!D389,1),IF(MOD(Grades!D389,1)=0,IF(Grades!D389=10,"",",0"),""))</f>
        <v>#VALUE!</v>
      </c>
      <c r="C389" s="85">
        <f t="shared" si="10"/>
        <v>0</v>
      </c>
      <c r="D389" s="82" t="str">
        <f t="shared" si="11"/>
        <v/>
      </c>
    </row>
    <row r="390" spans="1:4">
      <c r="A390" s="84">
        <f>Grades!A390</f>
        <v>0</v>
      </c>
      <c r="B390" s="102" t="e">
        <f>CONCATENATE(ROUND(Grades!D390,1),IF(MOD(Grades!D390,1)=0,IF(Grades!D390=10,"",",0"),""))</f>
        <v>#VALUE!</v>
      </c>
      <c r="C390" s="85">
        <f t="shared" si="10"/>
        <v>0</v>
      </c>
      <c r="D390" s="82" t="str">
        <f t="shared" si="11"/>
        <v/>
      </c>
    </row>
    <row r="391" spans="1:4">
      <c r="A391" s="84">
        <f>Grades!A391</f>
        <v>0</v>
      </c>
      <c r="B391" s="102" t="e">
        <f>CONCATENATE(ROUND(Grades!D391,1),IF(MOD(Grades!D391,1)=0,IF(Grades!D391=10,"",",0"),""))</f>
        <v>#VALUE!</v>
      </c>
      <c r="C391" s="85">
        <f t="shared" si="10"/>
        <v>0</v>
      </c>
      <c r="D391" s="82" t="str">
        <f t="shared" si="11"/>
        <v/>
      </c>
    </row>
    <row r="392" spans="1:4">
      <c r="A392" s="84">
        <f>Grades!A392</f>
        <v>0</v>
      </c>
      <c r="B392" s="102" t="e">
        <f>CONCATENATE(ROUND(Grades!D392,1),IF(MOD(Grades!D392,1)=0,IF(Grades!D392=10,"",",0"),""))</f>
        <v>#VALUE!</v>
      </c>
      <c r="C392" s="85">
        <f t="shared" si="10"/>
        <v>0</v>
      </c>
      <c r="D392" s="82" t="str">
        <f t="shared" si="11"/>
        <v/>
      </c>
    </row>
    <row r="393" spans="1:4">
      <c r="A393" s="84">
        <f>Grades!A393</f>
        <v>0</v>
      </c>
      <c r="B393" s="102" t="e">
        <f>CONCATENATE(ROUND(Grades!D393,1),IF(MOD(Grades!D393,1)=0,IF(Grades!D393=10,"",",0"),""))</f>
        <v>#VALUE!</v>
      </c>
      <c r="C393" s="85">
        <f t="shared" si="10"/>
        <v>0</v>
      </c>
      <c r="D393" s="82" t="str">
        <f t="shared" si="11"/>
        <v/>
      </c>
    </row>
    <row r="394" spans="1:4">
      <c r="A394" s="84">
        <f>Grades!A394</f>
        <v>0</v>
      </c>
      <c r="B394" s="102" t="e">
        <f>CONCATENATE(ROUND(Grades!D394,1),IF(MOD(Grades!D394,1)=0,IF(Grades!D394=10,"",",0"),""))</f>
        <v>#VALUE!</v>
      </c>
      <c r="C394" s="85">
        <f t="shared" si="10"/>
        <v>0</v>
      </c>
      <c r="D394" s="82" t="str">
        <f t="shared" si="11"/>
        <v/>
      </c>
    </row>
    <row r="395" spans="1:4">
      <c r="A395" s="84">
        <f>Grades!A395</f>
        <v>0</v>
      </c>
      <c r="B395" s="102" t="e">
        <f>CONCATENATE(ROUND(Grades!D395,1),IF(MOD(Grades!D395,1)=0,IF(Grades!D395=10,"",",0"),""))</f>
        <v>#VALUE!</v>
      </c>
      <c r="C395" s="85">
        <f t="shared" si="10"/>
        <v>0</v>
      </c>
      <c r="D395" s="82" t="str">
        <f t="shared" si="11"/>
        <v/>
      </c>
    </row>
    <row r="396" spans="1:4">
      <c r="A396" s="84">
        <f>Grades!A396</f>
        <v>0</v>
      </c>
      <c r="B396" s="102" t="e">
        <f>CONCATENATE(ROUND(Grades!D396,1),IF(MOD(Grades!D396,1)=0,IF(Grades!D396=10,"",",0"),""))</f>
        <v>#VALUE!</v>
      </c>
      <c r="C396" s="85">
        <f t="shared" si="10"/>
        <v>0</v>
      </c>
      <c r="D396" s="82" t="str">
        <f t="shared" si="11"/>
        <v/>
      </c>
    </row>
    <row r="397" spans="1:4">
      <c r="A397" s="84">
        <f>Grades!A397</f>
        <v>0</v>
      </c>
      <c r="B397" s="102" t="e">
        <f>CONCATENATE(ROUND(Grades!D397,1),IF(MOD(Grades!D397,1)=0,IF(Grades!D397=10,"",",0"),""))</f>
        <v>#VALUE!</v>
      </c>
      <c r="C397" s="85">
        <f t="shared" ref="C397:C460" si="12">$B$5</f>
        <v>0</v>
      </c>
      <c r="D397" s="82" t="str">
        <f t="shared" si="11"/>
        <v/>
      </c>
    </row>
    <row r="398" spans="1:4">
      <c r="A398" s="84">
        <f>Grades!A398</f>
        <v>0</v>
      </c>
      <c r="B398" s="102" t="e">
        <f>CONCATENATE(ROUND(Grades!D398,1),IF(MOD(Grades!D398,1)=0,IF(Grades!D398=10,"",",0"),""))</f>
        <v>#VALUE!</v>
      </c>
      <c r="C398" s="85">
        <f t="shared" si="12"/>
        <v>0</v>
      </c>
      <c r="D398" s="82" t="str">
        <f t="shared" ref="D398:D461" si="13">IF(A398=0,"",IF(OR(LEN(A398)&lt;&gt;7,ISNUMBER(SEARCH("s",A398))),"studentnummer klopt niet en/of er zit een s in'",""))</f>
        <v/>
      </c>
    </row>
    <row r="399" spans="1:4">
      <c r="A399" s="84">
        <f>Grades!A399</f>
        <v>0</v>
      </c>
      <c r="B399" s="102" t="e">
        <f>CONCATENATE(ROUND(Grades!D399,1),IF(MOD(Grades!D399,1)=0,IF(Grades!D399=10,"",",0"),""))</f>
        <v>#VALUE!</v>
      </c>
      <c r="C399" s="85">
        <f t="shared" si="12"/>
        <v>0</v>
      </c>
      <c r="D399" s="82" t="str">
        <f t="shared" si="13"/>
        <v/>
      </c>
    </row>
    <row r="400" spans="1:4">
      <c r="A400" s="84">
        <f>Grades!A400</f>
        <v>0</v>
      </c>
      <c r="B400" s="102" t="e">
        <f>CONCATENATE(ROUND(Grades!D400,1),IF(MOD(Grades!D400,1)=0,IF(Grades!D400=10,"",",0"),""))</f>
        <v>#VALUE!</v>
      </c>
      <c r="C400" s="85">
        <f t="shared" si="12"/>
        <v>0</v>
      </c>
      <c r="D400" s="82" t="str">
        <f t="shared" si="13"/>
        <v/>
      </c>
    </row>
    <row r="401" spans="1:4">
      <c r="A401" s="84">
        <f>Grades!A401</f>
        <v>0</v>
      </c>
      <c r="B401" s="102" t="e">
        <f>CONCATENATE(ROUND(Grades!D401,1),IF(MOD(Grades!D401,1)=0,IF(Grades!D401=10,"",",0"),""))</f>
        <v>#VALUE!</v>
      </c>
      <c r="C401" s="85">
        <f t="shared" si="12"/>
        <v>0</v>
      </c>
      <c r="D401" s="82" t="str">
        <f t="shared" si="13"/>
        <v/>
      </c>
    </row>
    <row r="402" spans="1:4">
      <c r="A402" s="84">
        <f>Grades!A402</f>
        <v>0</v>
      </c>
      <c r="B402" s="102" t="e">
        <f>CONCATENATE(ROUND(Grades!D402,1),IF(MOD(Grades!D402,1)=0,IF(Grades!D402=10,"",",0"),""))</f>
        <v>#VALUE!</v>
      </c>
      <c r="C402" s="85">
        <f t="shared" si="12"/>
        <v>0</v>
      </c>
      <c r="D402" s="82" t="str">
        <f t="shared" si="13"/>
        <v/>
      </c>
    </row>
    <row r="403" spans="1:4">
      <c r="A403" s="84">
        <f>Grades!A403</f>
        <v>0</v>
      </c>
      <c r="B403" s="102" t="e">
        <f>CONCATENATE(ROUND(Grades!D403,1),IF(MOD(Grades!D403,1)=0,IF(Grades!D403=10,"",",0"),""))</f>
        <v>#VALUE!</v>
      </c>
      <c r="C403" s="85">
        <f t="shared" si="12"/>
        <v>0</v>
      </c>
      <c r="D403" s="82" t="str">
        <f t="shared" si="13"/>
        <v/>
      </c>
    </row>
    <row r="404" spans="1:4">
      <c r="A404" s="84">
        <f>Grades!A404</f>
        <v>0</v>
      </c>
      <c r="B404" s="102" t="e">
        <f>CONCATENATE(ROUND(Grades!D404,1),IF(MOD(Grades!D404,1)=0,IF(Grades!D404=10,"",",0"),""))</f>
        <v>#VALUE!</v>
      </c>
      <c r="C404" s="85">
        <f t="shared" si="12"/>
        <v>0</v>
      </c>
      <c r="D404" s="82" t="str">
        <f t="shared" si="13"/>
        <v/>
      </c>
    </row>
    <row r="405" spans="1:4">
      <c r="A405" s="84">
        <f>Grades!A405</f>
        <v>0</v>
      </c>
      <c r="B405" s="102" t="e">
        <f>CONCATENATE(ROUND(Grades!D405,1),IF(MOD(Grades!D405,1)=0,IF(Grades!D405=10,"",",0"),""))</f>
        <v>#VALUE!</v>
      </c>
      <c r="C405" s="85">
        <f t="shared" si="12"/>
        <v>0</v>
      </c>
      <c r="D405" s="82" t="str">
        <f t="shared" si="13"/>
        <v/>
      </c>
    </row>
    <row r="406" spans="1:4">
      <c r="A406" s="84">
        <f>Grades!A406</f>
        <v>0</v>
      </c>
      <c r="B406" s="102" t="e">
        <f>CONCATENATE(ROUND(Grades!D406,1),IF(MOD(Grades!D406,1)=0,IF(Grades!D406=10,"",",0"),""))</f>
        <v>#VALUE!</v>
      </c>
      <c r="C406" s="85">
        <f t="shared" si="12"/>
        <v>0</v>
      </c>
      <c r="D406" s="82" t="str">
        <f t="shared" si="13"/>
        <v/>
      </c>
    </row>
    <row r="407" spans="1:4">
      <c r="A407" s="84">
        <f>Grades!A407</f>
        <v>0</v>
      </c>
      <c r="B407" s="102" t="e">
        <f>CONCATENATE(ROUND(Grades!D407,1),IF(MOD(Grades!D407,1)=0,IF(Grades!D407=10,"",",0"),""))</f>
        <v>#VALUE!</v>
      </c>
      <c r="C407" s="85">
        <f t="shared" si="12"/>
        <v>0</v>
      </c>
      <c r="D407" s="82" t="str">
        <f t="shared" si="13"/>
        <v/>
      </c>
    </row>
    <row r="408" spans="1:4">
      <c r="A408" s="84">
        <f>Grades!A408</f>
        <v>0</v>
      </c>
      <c r="B408" s="102" t="e">
        <f>CONCATENATE(ROUND(Grades!D408,1),IF(MOD(Grades!D408,1)=0,IF(Grades!D408=10,"",",0"),""))</f>
        <v>#VALUE!</v>
      </c>
      <c r="C408" s="85">
        <f t="shared" si="12"/>
        <v>0</v>
      </c>
      <c r="D408" s="82" t="str">
        <f t="shared" si="13"/>
        <v/>
      </c>
    </row>
    <row r="409" spans="1:4">
      <c r="A409" s="84">
        <f>Grades!A409</f>
        <v>0</v>
      </c>
      <c r="B409" s="102" t="e">
        <f>CONCATENATE(ROUND(Grades!D409,1),IF(MOD(Grades!D409,1)=0,IF(Grades!D409=10,"",",0"),""))</f>
        <v>#VALUE!</v>
      </c>
      <c r="C409" s="85">
        <f t="shared" si="12"/>
        <v>0</v>
      </c>
      <c r="D409" s="82" t="str">
        <f t="shared" si="13"/>
        <v/>
      </c>
    </row>
    <row r="410" spans="1:4">
      <c r="A410" s="84">
        <f>Grades!A410</f>
        <v>0</v>
      </c>
      <c r="B410" s="102" t="e">
        <f>CONCATENATE(ROUND(Grades!D410,1),IF(MOD(Grades!D410,1)=0,IF(Grades!D410=10,"",",0"),""))</f>
        <v>#VALUE!</v>
      </c>
      <c r="C410" s="85">
        <f t="shared" si="12"/>
        <v>0</v>
      </c>
      <c r="D410" s="82" t="str">
        <f t="shared" si="13"/>
        <v/>
      </c>
    </row>
    <row r="411" spans="1:4">
      <c r="A411" s="84">
        <f>Grades!A411</f>
        <v>0</v>
      </c>
      <c r="B411" s="102" t="e">
        <f>CONCATENATE(ROUND(Grades!D411,1),IF(MOD(Grades!D411,1)=0,IF(Grades!D411=10,"",",0"),""))</f>
        <v>#VALUE!</v>
      </c>
      <c r="C411" s="85">
        <f t="shared" si="12"/>
        <v>0</v>
      </c>
      <c r="D411" s="82" t="str">
        <f t="shared" si="13"/>
        <v/>
      </c>
    </row>
    <row r="412" spans="1:4">
      <c r="A412" s="84">
        <f>Grades!A412</f>
        <v>0</v>
      </c>
      <c r="B412" s="102" t="e">
        <f>CONCATENATE(ROUND(Grades!D412,1),IF(MOD(Grades!D412,1)=0,IF(Grades!D412=10,"",",0"),""))</f>
        <v>#VALUE!</v>
      </c>
      <c r="C412" s="85">
        <f t="shared" si="12"/>
        <v>0</v>
      </c>
      <c r="D412" s="82" t="str">
        <f t="shared" si="13"/>
        <v/>
      </c>
    </row>
    <row r="413" spans="1:4">
      <c r="A413" s="84">
        <f>Grades!A413</f>
        <v>0</v>
      </c>
      <c r="B413" s="102" t="e">
        <f>CONCATENATE(ROUND(Grades!D413,1),IF(MOD(Grades!D413,1)=0,IF(Grades!D413=10,"",",0"),""))</f>
        <v>#VALUE!</v>
      </c>
      <c r="C413" s="85">
        <f t="shared" si="12"/>
        <v>0</v>
      </c>
      <c r="D413" s="82" t="str">
        <f t="shared" si="13"/>
        <v/>
      </c>
    </row>
    <row r="414" spans="1:4">
      <c r="A414" s="84">
        <f>Grades!A414</f>
        <v>0</v>
      </c>
      <c r="B414" s="102" t="e">
        <f>CONCATENATE(ROUND(Grades!D414,1),IF(MOD(Grades!D414,1)=0,IF(Grades!D414=10,"",",0"),""))</f>
        <v>#VALUE!</v>
      </c>
      <c r="C414" s="85">
        <f t="shared" si="12"/>
        <v>0</v>
      </c>
      <c r="D414" s="82" t="str">
        <f t="shared" si="13"/>
        <v/>
      </c>
    </row>
    <row r="415" spans="1:4">
      <c r="A415" s="84">
        <f>Grades!A415</f>
        <v>0</v>
      </c>
      <c r="B415" s="102" t="e">
        <f>CONCATENATE(ROUND(Grades!D415,1),IF(MOD(Grades!D415,1)=0,IF(Grades!D415=10,"",",0"),""))</f>
        <v>#VALUE!</v>
      </c>
      <c r="C415" s="85">
        <f t="shared" si="12"/>
        <v>0</v>
      </c>
      <c r="D415" s="82" t="str">
        <f t="shared" si="13"/>
        <v/>
      </c>
    </row>
    <row r="416" spans="1:4">
      <c r="A416" s="84">
        <f>Grades!A416</f>
        <v>0</v>
      </c>
      <c r="B416" s="102" t="e">
        <f>CONCATENATE(ROUND(Grades!D416,1),IF(MOD(Grades!D416,1)=0,IF(Grades!D416=10,"",",0"),""))</f>
        <v>#VALUE!</v>
      </c>
      <c r="C416" s="85">
        <f t="shared" si="12"/>
        <v>0</v>
      </c>
      <c r="D416" s="82" t="str">
        <f t="shared" si="13"/>
        <v/>
      </c>
    </row>
    <row r="417" spans="1:4">
      <c r="A417" s="84">
        <f>Grades!A417</f>
        <v>0</v>
      </c>
      <c r="B417" s="102" t="e">
        <f>CONCATENATE(ROUND(Grades!D417,1),IF(MOD(Grades!D417,1)=0,IF(Grades!D417=10,"",",0"),""))</f>
        <v>#VALUE!</v>
      </c>
      <c r="C417" s="85">
        <f t="shared" si="12"/>
        <v>0</v>
      </c>
      <c r="D417" s="82" t="str">
        <f t="shared" si="13"/>
        <v/>
      </c>
    </row>
    <row r="418" spans="1:4">
      <c r="A418" s="84">
        <f>Grades!A418</f>
        <v>0</v>
      </c>
      <c r="B418" s="102" t="e">
        <f>CONCATENATE(ROUND(Grades!D418,1),IF(MOD(Grades!D418,1)=0,IF(Grades!D418=10,"",",0"),""))</f>
        <v>#VALUE!</v>
      </c>
      <c r="C418" s="85">
        <f t="shared" si="12"/>
        <v>0</v>
      </c>
      <c r="D418" s="82" t="str">
        <f t="shared" si="13"/>
        <v/>
      </c>
    </row>
    <row r="419" spans="1:4">
      <c r="A419" s="84">
        <f>Grades!A419</f>
        <v>0</v>
      </c>
      <c r="B419" s="102" t="e">
        <f>CONCATENATE(ROUND(Grades!D419,1),IF(MOD(Grades!D419,1)=0,IF(Grades!D419=10,"",",0"),""))</f>
        <v>#VALUE!</v>
      </c>
      <c r="C419" s="85">
        <f t="shared" si="12"/>
        <v>0</v>
      </c>
      <c r="D419" s="82" t="str">
        <f t="shared" si="13"/>
        <v/>
      </c>
    </row>
    <row r="420" spans="1:4">
      <c r="A420" s="84">
        <f>Grades!A420</f>
        <v>0</v>
      </c>
      <c r="B420" s="102" t="e">
        <f>CONCATENATE(ROUND(Grades!D420,1),IF(MOD(Grades!D420,1)=0,IF(Grades!D420=10,"",",0"),""))</f>
        <v>#VALUE!</v>
      </c>
      <c r="C420" s="85">
        <f t="shared" si="12"/>
        <v>0</v>
      </c>
      <c r="D420" s="82" t="str">
        <f t="shared" si="13"/>
        <v/>
      </c>
    </row>
    <row r="421" spans="1:4">
      <c r="A421" s="84">
        <f>Grades!A421</f>
        <v>0</v>
      </c>
      <c r="B421" s="102" t="e">
        <f>CONCATENATE(ROUND(Grades!D421,1),IF(MOD(Grades!D421,1)=0,IF(Grades!D421=10,"",",0"),""))</f>
        <v>#VALUE!</v>
      </c>
      <c r="C421" s="85">
        <f t="shared" si="12"/>
        <v>0</v>
      </c>
      <c r="D421" s="82" t="str">
        <f t="shared" si="13"/>
        <v/>
      </c>
    </row>
    <row r="422" spans="1:4">
      <c r="A422" s="84">
        <f>Grades!A422</f>
        <v>0</v>
      </c>
      <c r="B422" s="102" t="e">
        <f>CONCATENATE(ROUND(Grades!D422,1),IF(MOD(Grades!D422,1)=0,IF(Grades!D422=10,"",",0"),""))</f>
        <v>#VALUE!</v>
      </c>
      <c r="C422" s="85">
        <f t="shared" si="12"/>
        <v>0</v>
      </c>
      <c r="D422" s="82" t="str">
        <f t="shared" si="13"/>
        <v/>
      </c>
    </row>
    <row r="423" spans="1:4">
      <c r="A423" s="84">
        <f>Grades!A423</f>
        <v>0</v>
      </c>
      <c r="B423" s="102" t="e">
        <f>CONCATENATE(ROUND(Grades!D423,1),IF(MOD(Grades!D423,1)=0,IF(Grades!D423=10,"",",0"),""))</f>
        <v>#VALUE!</v>
      </c>
      <c r="C423" s="85">
        <f t="shared" si="12"/>
        <v>0</v>
      </c>
      <c r="D423" s="82" t="str">
        <f t="shared" si="13"/>
        <v/>
      </c>
    </row>
    <row r="424" spans="1:4">
      <c r="A424" s="84">
        <f>Grades!A424</f>
        <v>0</v>
      </c>
      <c r="B424" s="102" t="e">
        <f>CONCATENATE(ROUND(Grades!D424,1),IF(MOD(Grades!D424,1)=0,IF(Grades!D424=10,"",",0"),""))</f>
        <v>#VALUE!</v>
      </c>
      <c r="C424" s="85">
        <f t="shared" si="12"/>
        <v>0</v>
      </c>
      <c r="D424" s="82" t="str">
        <f t="shared" si="13"/>
        <v/>
      </c>
    </row>
    <row r="425" spans="1:4">
      <c r="A425" s="84">
        <f>Grades!A425</f>
        <v>0</v>
      </c>
      <c r="B425" s="102" t="e">
        <f>CONCATENATE(ROUND(Grades!D425,1),IF(MOD(Grades!D425,1)=0,IF(Grades!D425=10,"",",0"),""))</f>
        <v>#VALUE!</v>
      </c>
      <c r="C425" s="85">
        <f t="shared" si="12"/>
        <v>0</v>
      </c>
      <c r="D425" s="82" t="str">
        <f t="shared" si="13"/>
        <v/>
      </c>
    </row>
    <row r="426" spans="1:4">
      <c r="A426" s="84">
        <f>Grades!A426</f>
        <v>0</v>
      </c>
      <c r="B426" s="102" t="e">
        <f>CONCATENATE(ROUND(Grades!D426,1),IF(MOD(Grades!D426,1)=0,IF(Grades!D426=10,"",",0"),""))</f>
        <v>#VALUE!</v>
      </c>
      <c r="C426" s="85">
        <f t="shared" si="12"/>
        <v>0</v>
      </c>
      <c r="D426" s="82" t="str">
        <f t="shared" si="13"/>
        <v/>
      </c>
    </row>
    <row r="427" spans="1:4">
      <c r="A427" s="84">
        <f>Grades!A427</f>
        <v>0</v>
      </c>
      <c r="B427" s="102" t="e">
        <f>CONCATENATE(ROUND(Grades!D427,1),IF(MOD(Grades!D427,1)=0,IF(Grades!D427=10,"",",0"),""))</f>
        <v>#VALUE!</v>
      </c>
      <c r="C427" s="85">
        <f t="shared" si="12"/>
        <v>0</v>
      </c>
      <c r="D427" s="82" t="str">
        <f t="shared" si="13"/>
        <v/>
      </c>
    </row>
    <row r="428" spans="1:4">
      <c r="A428" s="84">
        <f>Grades!A428</f>
        <v>0</v>
      </c>
      <c r="B428" s="102" t="e">
        <f>CONCATENATE(ROUND(Grades!D428,1),IF(MOD(Grades!D428,1)=0,IF(Grades!D428=10,"",",0"),""))</f>
        <v>#VALUE!</v>
      </c>
      <c r="C428" s="85">
        <f t="shared" si="12"/>
        <v>0</v>
      </c>
      <c r="D428" s="82" t="str">
        <f t="shared" si="13"/>
        <v/>
      </c>
    </row>
    <row r="429" spans="1:4">
      <c r="A429" s="84">
        <f>Grades!A429</f>
        <v>0</v>
      </c>
      <c r="B429" s="102" t="e">
        <f>CONCATENATE(ROUND(Grades!D429,1),IF(MOD(Grades!D429,1)=0,IF(Grades!D429=10,"",",0"),""))</f>
        <v>#VALUE!</v>
      </c>
      <c r="C429" s="85">
        <f t="shared" si="12"/>
        <v>0</v>
      </c>
      <c r="D429" s="82" t="str">
        <f t="shared" si="13"/>
        <v/>
      </c>
    </row>
    <row r="430" spans="1:4">
      <c r="A430" s="84">
        <f>Grades!A430</f>
        <v>0</v>
      </c>
      <c r="B430" s="102" t="e">
        <f>CONCATENATE(ROUND(Grades!D430,1),IF(MOD(Grades!D430,1)=0,IF(Grades!D430=10,"",",0"),""))</f>
        <v>#VALUE!</v>
      </c>
      <c r="C430" s="85">
        <f t="shared" si="12"/>
        <v>0</v>
      </c>
      <c r="D430" s="82" t="str">
        <f t="shared" si="13"/>
        <v/>
      </c>
    </row>
    <row r="431" spans="1:4">
      <c r="A431" s="84">
        <f>Grades!A431</f>
        <v>0</v>
      </c>
      <c r="B431" s="102" t="e">
        <f>CONCATENATE(ROUND(Grades!D431,1),IF(MOD(Grades!D431,1)=0,IF(Grades!D431=10,"",",0"),""))</f>
        <v>#VALUE!</v>
      </c>
      <c r="C431" s="85">
        <f t="shared" si="12"/>
        <v>0</v>
      </c>
      <c r="D431" s="82" t="str">
        <f t="shared" si="13"/>
        <v/>
      </c>
    </row>
    <row r="432" spans="1:4">
      <c r="A432" s="84">
        <f>Grades!A432</f>
        <v>0</v>
      </c>
      <c r="B432" s="102" t="e">
        <f>CONCATENATE(ROUND(Grades!D432,1),IF(MOD(Grades!D432,1)=0,IF(Grades!D432=10,"",",0"),""))</f>
        <v>#VALUE!</v>
      </c>
      <c r="C432" s="85">
        <f t="shared" si="12"/>
        <v>0</v>
      </c>
      <c r="D432" s="82" t="str">
        <f t="shared" si="13"/>
        <v/>
      </c>
    </row>
    <row r="433" spans="1:4">
      <c r="A433" s="84">
        <f>Grades!A433</f>
        <v>0</v>
      </c>
      <c r="B433" s="102" t="e">
        <f>CONCATENATE(ROUND(Grades!D433,1),IF(MOD(Grades!D433,1)=0,IF(Grades!D433=10,"",",0"),""))</f>
        <v>#VALUE!</v>
      </c>
      <c r="C433" s="85">
        <f t="shared" si="12"/>
        <v>0</v>
      </c>
      <c r="D433" s="82" t="str">
        <f t="shared" si="13"/>
        <v/>
      </c>
    </row>
    <row r="434" spans="1:4">
      <c r="A434" s="84">
        <f>Grades!A434</f>
        <v>0</v>
      </c>
      <c r="B434" s="102" t="e">
        <f>CONCATENATE(ROUND(Grades!D434,1),IF(MOD(Grades!D434,1)=0,IF(Grades!D434=10,"",",0"),""))</f>
        <v>#VALUE!</v>
      </c>
      <c r="C434" s="85">
        <f t="shared" si="12"/>
        <v>0</v>
      </c>
      <c r="D434" s="82" t="str">
        <f t="shared" si="13"/>
        <v/>
      </c>
    </row>
    <row r="435" spans="1:4">
      <c r="A435" s="84">
        <f>Grades!A435</f>
        <v>0</v>
      </c>
      <c r="B435" s="102" t="e">
        <f>CONCATENATE(ROUND(Grades!D435,1),IF(MOD(Grades!D435,1)=0,IF(Grades!D435=10,"",",0"),""))</f>
        <v>#VALUE!</v>
      </c>
      <c r="C435" s="85">
        <f t="shared" si="12"/>
        <v>0</v>
      </c>
      <c r="D435" s="82" t="str">
        <f t="shared" si="13"/>
        <v/>
      </c>
    </row>
    <row r="436" spans="1:4">
      <c r="A436" s="84">
        <f>Grades!A436</f>
        <v>0</v>
      </c>
      <c r="B436" s="102" t="e">
        <f>CONCATENATE(ROUND(Grades!D436,1),IF(MOD(Grades!D436,1)=0,IF(Grades!D436=10,"",",0"),""))</f>
        <v>#VALUE!</v>
      </c>
      <c r="C436" s="85">
        <f t="shared" si="12"/>
        <v>0</v>
      </c>
      <c r="D436" s="82" t="str">
        <f t="shared" si="13"/>
        <v/>
      </c>
    </row>
    <row r="437" spans="1:4">
      <c r="A437" s="84">
        <f>Grades!A437</f>
        <v>0</v>
      </c>
      <c r="B437" s="102" t="e">
        <f>CONCATENATE(ROUND(Grades!D437,1),IF(MOD(Grades!D437,1)=0,IF(Grades!D437=10,"",",0"),""))</f>
        <v>#VALUE!</v>
      </c>
      <c r="C437" s="85">
        <f t="shared" si="12"/>
        <v>0</v>
      </c>
      <c r="D437" s="82" t="str">
        <f t="shared" si="13"/>
        <v/>
      </c>
    </row>
    <row r="438" spans="1:4">
      <c r="A438" s="84">
        <f>Grades!A438</f>
        <v>0</v>
      </c>
      <c r="B438" s="102" t="e">
        <f>CONCATENATE(ROUND(Grades!D438,1),IF(MOD(Grades!D438,1)=0,IF(Grades!D438=10,"",",0"),""))</f>
        <v>#VALUE!</v>
      </c>
      <c r="C438" s="85">
        <f t="shared" si="12"/>
        <v>0</v>
      </c>
      <c r="D438" s="82" t="str">
        <f t="shared" si="13"/>
        <v/>
      </c>
    </row>
    <row r="439" spans="1:4">
      <c r="A439" s="84">
        <f>Grades!A439</f>
        <v>0</v>
      </c>
      <c r="B439" s="102" t="e">
        <f>CONCATENATE(ROUND(Grades!D439,1),IF(MOD(Grades!D439,1)=0,IF(Grades!D439=10,"",",0"),""))</f>
        <v>#VALUE!</v>
      </c>
      <c r="C439" s="85">
        <f t="shared" si="12"/>
        <v>0</v>
      </c>
      <c r="D439" s="82" t="str">
        <f t="shared" si="13"/>
        <v/>
      </c>
    </row>
    <row r="440" spans="1:4">
      <c r="A440" s="84">
        <f>Grades!A440</f>
        <v>0</v>
      </c>
      <c r="B440" s="102" t="e">
        <f>CONCATENATE(ROUND(Grades!D440,1),IF(MOD(Grades!D440,1)=0,IF(Grades!D440=10,"",",0"),""))</f>
        <v>#VALUE!</v>
      </c>
      <c r="C440" s="85">
        <f t="shared" si="12"/>
        <v>0</v>
      </c>
      <c r="D440" s="82" t="str">
        <f t="shared" si="13"/>
        <v/>
      </c>
    </row>
    <row r="441" spans="1:4">
      <c r="A441" s="84">
        <f>Grades!A441</f>
        <v>0</v>
      </c>
      <c r="B441" s="102" t="e">
        <f>CONCATENATE(ROUND(Grades!D441,1),IF(MOD(Grades!D441,1)=0,IF(Grades!D441=10,"",",0"),""))</f>
        <v>#VALUE!</v>
      </c>
      <c r="C441" s="85">
        <f t="shared" si="12"/>
        <v>0</v>
      </c>
      <c r="D441" s="82" t="str">
        <f t="shared" si="13"/>
        <v/>
      </c>
    </row>
    <row r="442" spans="1:4">
      <c r="A442" s="84">
        <f>Grades!A442</f>
        <v>0</v>
      </c>
      <c r="B442" s="102" t="e">
        <f>CONCATENATE(ROUND(Grades!D442,1),IF(MOD(Grades!D442,1)=0,IF(Grades!D442=10,"",",0"),""))</f>
        <v>#VALUE!</v>
      </c>
      <c r="C442" s="85">
        <f t="shared" si="12"/>
        <v>0</v>
      </c>
      <c r="D442" s="82" t="str">
        <f t="shared" si="13"/>
        <v/>
      </c>
    </row>
    <row r="443" spans="1:4">
      <c r="A443" s="84">
        <f>Grades!A443</f>
        <v>0</v>
      </c>
      <c r="B443" s="102" t="e">
        <f>CONCATENATE(ROUND(Grades!D443,1),IF(MOD(Grades!D443,1)=0,IF(Grades!D443=10,"",",0"),""))</f>
        <v>#VALUE!</v>
      </c>
      <c r="C443" s="85">
        <f t="shared" si="12"/>
        <v>0</v>
      </c>
      <c r="D443" s="82" t="str">
        <f t="shared" si="13"/>
        <v/>
      </c>
    </row>
    <row r="444" spans="1:4">
      <c r="A444" s="84">
        <f>Grades!A444</f>
        <v>0</v>
      </c>
      <c r="B444" s="102" t="e">
        <f>CONCATENATE(ROUND(Grades!D444,1),IF(MOD(Grades!D444,1)=0,IF(Grades!D444=10,"",",0"),""))</f>
        <v>#VALUE!</v>
      </c>
      <c r="C444" s="85">
        <f t="shared" si="12"/>
        <v>0</v>
      </c>
      <c r="D444" s="82" t="str">
        <f t="shared" si="13"/>
        <v/>
      </c>
    </row>
    <row r="445" spans="1:4">
      <c r="A445" s="84">
        <f>Grades!A445</f>
        <v>0</v>
      </c>
      <c r="B445" s="102" t="e">
        <f>CONCATENATE(ROUND(Grades!D445,1),IF(MOD(Grades!D445,1)=0,IF(Grades!D445=10,"",",0"),""))</f>
        <v>#VALUE!</v>
      </c>
      <c r="C445" s="85">
        <f t="shared" si="12"/>
        <v>0</v>
      </c>
      <c r="D445" s="82" t="str">
        <f t="shared" si="13"/>
        <v/>
      </c>
    </row>
    <row r="446" spans="1:4">
      <c r="A446" s="84">
        <f>Grades!A446</f>
        <v>0</v>
      </c>
      <c r="B446" s="102" t="e">
        <f>CONCATENATE(ROUND(Grades!D446,1),IF(MOD(Grades!D446,1)=0,IF(Grades!D446=10,"",",0"),""))</f>
        <v>#VALUE!</v>
      </c>
      <c r="C446" s="85">
        <f t="shared" si="12"/>
        <v>0</v>
      </c>
      <c r="D446" s="82" t="str">
        <f t="shared" si="13"/>
        <v/>
      </c>
    </row>
    <row r="447" spans="1:4">
      <c r="A447" s="84">
        <f>Grades!A447</f>
        <v>0</v>
      </c>
      <c r="B447" s="102" t="e">
        <f>CONCATENATE(ROUND(Grades!D447,1),IF(MOD(Grades!D447,1)=0,IF(Grades!D447=10,"",",0"),""))</f>
        <v>#VALUE!</v>
      </c>
      <c r="C447" s="85">
        <f t="shared" si="12"/>
        <v>0</v>
      </c>
      <c r="D447" s="82" t="str">
        <f t="shared" si="13"/>
        <v/>
      </c>
    </row>
    <row r="448" spans="1:4">
      <c r="A448" s="84">
        <f>Grades!A448</f>
        <v>0</v>
      </c>
      <c r="B448" s="102" t="e">
        <f>CONCATENATE(ROUND(Grades!D448,1),IF(MOD(Grades!D448,1)=0,IF(Grades!D448=10,"",",0"),""))</f>
        <v>#VALUE!</v>
      </c>
      <c r="C448" s="85">
        <f t="shared" si="12"/>
        <v>0</v>
      </c>
      <c r="D448" s="82" t="str">
        <f t="shared" si="13"/>
        <v/>
      </c>
    </row>
    <row r="449" spans="1:4">
      <c r="A449" s="84">
        <f>Grades!A449</f>
        <v>0</v>
      </c>
      <c r="B449" s="102" t="e">
        <f>CONCATENATE(ROUND(Grades!D449,1),IF(MOD(Grades!D449,1)=0,IF(Grades!D449=10,"",",0"),""))</f>
        <v>#VALUE!</v>
      </c>
      <c r="C449" s="85">
        <f t="shared" si="12"/>
        <v>0</v>
      </c>
      <c r="D449" s="82" t="str">
        <f t="shared" si="13"/>
        <v/>
      </c>
    </row>
    <row r="450" spans="1:4">
      <c r="A450" s="84">
        <f>Grades!A450</f>
        <v>0</v>
      </c>
      <c r="B450" s="102" t="e">
        <f>CONCATENATE(ROUND(Grades!D450,1),IF(MOD(Grades!D450,1)=0,IF(Grades!D450=10,"",",0"),""))</f>
        <v>#VALUE!</v>
      </c>
      <c r="C450" s="85">
        <f t="shared" si="12"/>
        <v>0</v>
      </c>
      <c r="D450" s="82" t="str">
        <f t="shared" si="13"/>
        <v/>
      </c>
    </row>
    <row r="451" spans="1:4">
      <c r="A451" s="84">
        <f>Grades!A451</f>
        <v>0</v>
      </c>
      <c r="B451" s="102" t="e">
        <f>CONCATENATE(ROUND(Grades!D451,1),IF(MOD(Grades!D451,1)=0,IF(Grades!D451=10,"",",0"),""))</f>
        <v>#VALUE!</v>
      </c>
      <c r="C451" s="85">
        <f t="shared" si="12"/>
        <v>0</v>
      </c>
      <c r="D451" s="82" t="str">
        <f t="shared" si="13"/>
        <v/>
      </c>
    </row>
    <row r="452" spans="1:4">
      <c r="A452" s="84">
        <f>Grades!A452</f>
        <v>0</v>
      </c>
      <c r="B452" s="102" t="e">
        <f>CONCATENATE(ROUND(Grades!D452,1),IF(MOD(Grades!D452,1)=0,IF(Grades!D452=10,"",",0"),""))</f>
        <v>#VALUE!</v>
      </c>
      <c r="C452" s="85">
        <f t="shared" si="12"/>
        <v>0</v>
      </c>
      <c r="D452" s="82" t="str">
        <f t="shared" si="13"/>
        <v/>
      </c>
    </row>
    <row r="453" spans="1:4">
      <c r="A453" s="84">
        <f>Grades!A453</f>
        <v>0</v>
      </c>
      <c r="B453" s="102" t="e">
        <f>CONCATENATE(ROUND(Grades!D453,1),IF(MOD(Grades!D453,1)=0,IF(Grades!D453=10,"",",0"),""))</f>
        <v>#VALUE!</v>
      </c>
      <c r="C453" s="85">
        <f t="shared" si="12"/>
        <v>0</v>
      </c>
      <c r="D453" s="82" t="str">
        <f t="shared" si="13"/>
        <v/>
      </c>
    </row>
    <row r="454" spans="1:4">
      <c r="A454" s="84">
        <f>Grades!A454</f>
        <v>0</v>
      </c>
      <c r="B454" s="102" t="e">
        <f>CONCATENATE(ROUND(Grades!D454,1),IF(MOD(Grades!D454,1)=0,IF(Grades!D454=10,"",",0"),""))</f>
        <v>#VALUE!</v>
      </c>
      <c r="C454" s="85">
        <f t="shared" si="12"/>
        <v>0</v>
      </c>
      <c r="D454" s="82" t="str">
        <f t="shared" si="13"/>
        <v/>
      </c>
    </row>
    <row r="455" spans="1:4">
      <c r="A455" s="84">
        <f>Grades!A455</f>
        <v>0</v>
      </c>
      <c r="B455" s="102" t="e">
        <f>CONCATENATE(ROUND(Grades!D455,1),IF(MOD(Grades!D455,1)=0,IF(Grades!D455=10,"",",0"),""))</f>
        <v>#VALUE!</v>
      </c>
      <c r="C455" s="85">
        <f t="shared" si="12"/>
        <v>0</v>
      </c>
      <c r="D455" s="82" t="str">
        <f t="shared" si="13"/>
        <v/>
      </c>
    </row>
    <row r="456" spans="1:4">
      <c r="A456" s="84">
        <f>Grades!A456</f>
        <v>0</v>
      </c>
      <c r="B456" s="102" t="e">
        <f>CONCATENATE(ROUND(Grades!D456,1),IF(MOD(Grades!D456,1)=0,IF(Grades!D456=10,"",",0"),""))</f>
        <v>#VALUE!</v>
      </c>
      <c r="C456" s="85">
        <f t="shared" si="12"/>
        <v>0</v>
      </c>
      <c r="D456" s="82" t="str">
        <f t="shared" si="13"/>
        <v/>
      </c>
    </row>
    <row r="457" spans="1:4">
      <c r="A457" s="84">
        <f>Grades!A457</f>
        <v>0</v>
      </c>
      <c r="B457" s="102" t="e">
        <f>CONCATENATE(ROUND(Grades!D457,1),IF(MOD(Grades!D457,1)=0,IF(Grades!D457=10,"",",0"),""))</f>
        <v>#VALUE!</v>
      </c>
      <c r="C457" s="85">
        <f t="shared" si="12"/>
        <v>0</v>
      </c>
      <c r="D457" s="82" t="str">
        <f t="shared" si="13"/>
        <v/>
      </c>
    </row>
    <row r="458" spans="1:4">
      <c r="A458" s="84">
        <f>Grades!A458</f>
        <v>0</v>
      </c>
      <c r="B458" s="102" t="e">
        <f>CONCATENATE(ROUND(Grades!D458,1),IF(MOD(Grades!D458,1)=0,IF(Grades!D458=10,"",",0"),""))</f>
        <v>#VALUE!</v>
      </c>
      <c r="C458" s="85">
        <f t="shared" si="12"/>
        <v>0</v>
      </c>
      <c r="D458" s="82" t="str">
        <f t="shared" si="13"/>
        <v/>
      </c>
    </row>
    <row r="459" spans="1:4">
      <c r="A459" s="84">
        <f>Grades!A459</f>
        <v>0</v>
      </c>
      <c r="B459" s="102" t="e">
        <f>CONCATENATE(ROUND(Grades!D459,1),IF(MOD(Grades!D459,1)=0,IF(Grades!D459=10,"",",0"),""))</f>
        <v>#VALUE!</v>
      </c>
      <c r="C459" s="85">
        <f t="shared" si="12"/>
        <v>0</v>
      </c>
      <c r="D459" s="82" t="str">
        <f t="shared" si="13"/>
        <v/>
      </c>
    </row>
    <row r="460" spans="1:4">
      <c r="A460" s="84">
        <f>Grades!A460</f>
        <v>0</v>
      </c>
      <c r="B460" s="102" t="e">
        <f>CONCATENATE(ROUND(Grades!D460,1),IF(MOD(Grades!D460,1)=0,IF(Grades!D460=10,"",",0"),""))</f>
        <v>#VALUE!</v>
      </c>
      <c r="C460" s="85">
        <f t="shared" si="12"/>
        <v>0</v>
      </c>
      <c r="D460" s="82" t="str">
        <f t="shared" si="13"/>
        <v/>
      </c>
    </row>
    <row r="461" spans="1:4">
      <c r="A461" s="84">
        <f>Grades!A461</f>
        <v>0</v>
      </c>
      <c r="B461" s="102" t="e">
        <f>CONCATENATE(ROUND(Grades!D461,1),IF(MOD(Grades!D461,1)=0,IF(Grades!D461=10,"",",0"),""))</f>
        <v>#VALUE!</v>
      </c>
      <c r="C461" s="85">
        <f t="shared" ref="C461:C524" si="14">$B$5</f>
        <v>0</v>
      </c>
      <c r="D461" s="82" t="str">
        <f t="shared" si="13"/>
        <v/>
      </c>
    </row>
    <row r="462" spans="1:4">
      <c r="A462" s="84">
        <f>Grades!A462</f>
        <v>0</v>
      </c>
      <c r="B462" s="102" t="e">
        <f>CONCATENATE(ROUND(Grades!D462,1),IF(MOD(Grades!D462,1)=0,IF(Grades!D462=10,"",",0"),""))</f>
        <v>#VALUE!</v>
      </c>
      <c r="C462" s="85">
        <f t="shared" si="14"/>
        <v>0</v>
      </c>
      <c r="D462" s="82" t="str">
        <f t="shared" ref="D462:D525" si="15">IF(A462=0,"",IF(OR(LEN(A462)&lt;&gt;7,ISNUMBER(SEARCH("s",A462))),"studentnummer klopt niet en/of er zit een s in'",""))</f>
        <v/>
      </c>
    </row>
    <row r="463" spans="1:4">
      <c r="A463" s="84">
        <f>Grades!A463</f>
        <v>0</v>
      </c>
      <c r="B463" s="102" t="e">
        <f>CONCATENATE(ROUND(Grades!D463,1),IF(MOD(Grades!D463,1)=0,IF(Grades!D463=10,"",",0"),""))</f>
        <v>#VALUE!</v>
      </c>
      <c r="C463" s="85">
        <f t="shared" si="14"/>
        <v>0</v>
      </c>
      <c r="D463" s="82" t="str">
        <f t="shared" si="15"/>
        <v/>
      </c>
    </row>
    <row r="464" spans="1:4">
      <c r="A464" s="84">
        <f>Grades!A464</f>
        <v>0</v>
      </c>
      <c r="B464" s="102" t="e">
        <f>CONCATENATE(ROUND(Grades!D464,1),IF(MOD(Grades!D464,1)=0,IF(Grades!D464=10,"",",0"),""))</f>
        <v>#VALUE!</v>
      </c>
      <c r="C464" s="85">
        <f t="shared" si="14"/>
        <v>0</v>
      </c>
      <c r="D464" s="82" t="str">
        <f t="shared" si="15"/>
        <v/>
      </c>
    </row>
    <row r="465" spans="1:4">
      <c r="A465" s="84">
        <f>Grades!A465</f>
        <v>0</v>
      </c>
      <c r="B465" s="102" t="e">
        <f>CONCATENATE(ROUND(Grades!D465,1),IF(MOD(Grades!D465,1)=0,IF(Grades!D465=10,"",",0"),""))</f>
        <v>#VALUE!</v>
      </c>
      <c r="C465" s="85">
        <f t="shared" si="14"/>
        <v>0</v>
      </c>
      <c r="D465" s="82" t="str">
        <f t="shared" si="15"/>
        <v/>
      </c>
    </row>
    <row r="466" spans="1:4">
      <c r="A466" s="84">
        <f>Grades!A466</f>
        <v>0</v>
      </c>
      <c r="B466" s="102" t="e">
        <f>CONCATENATE(ROUND(Grades!D466,1),IF(MOD(Grades!D466,1)=0,IF(Grades!D466=10,"",",0"),""))</f>
        <v>#VALUE!</v>
      </c>
      <c r="C466" s="85">
        <f t="shared" si="14"/>
        <v>0</v>
      </c>
      <c r="D466" s="82" t="str">
        <f t="shared" si="15"/>
        <v/>
      </c>
    </row>
    <row r="467" spans="1:4">
      <c r="A467" s="84">
        <f>Grades!A467</f>
        <v>0</v>
      </c>
      <c r="B467" s="102" t="e">
        <f>CONCATENATE(ROUND(Grades!D467,1),IF(MOD(Grades!D467,1)=0,IF(Grades!D467=10,"",",0"),""))</f>
        <v>#VALUE!</v>
      </c>
      <c r="C467" s="85">
        <f t="shared" si="14"/>
        <v>0</v>
      </c>
      <c r="D467" s="82" t="str">
        <f t="shared" si="15"/>
        <v/>
      </c>
    </row>
    <row r="468" spans="1:4">
      <c r="A468" s="84">
        <f>Grades!A468</f>
        <v>0</v>
      </c>
      <c r="B468" s="102" t="e">
        <f>CONCATENATE(ROUND(Grades!D468,1),IF(MOD(Grades!D468,1)=0,IF(Grades!D468=10,"",",0"),""))</f>
        <v>#VALUE!</v>
      </c>
      <c r="C468" s="85">
        <f t="shared" si="14"/>
        <v>0</v>
      </c>
      <c r="D468" s="82" t="str">
        <f t="shared" si="15"/>
        <v/>
      </c>
    </row>
    <row r="469" spans="1:4">
      <c r="A469" s="84">
        <f>Grades!A469</f>
        <v>0</v>
      </c>
      <c r="B469" s="102" t="e">
        <f>CONCATENATE(ROUND(Grades!D469,1),IF(MOD(Grades!D469,1)=0,IF(Grades!D469=10,"",",0"),""))</f>
        <v>#VALUE!</v>
      </c>
      <c r="C469" s="85">
        <f t="shared" si="14"/>
        <v>0</v>
      </c>
      <c r="D469" s="82" t="str">
        <f t="shared" si="15"/>
        <v/>
      </c>
    </row>
    <row r="470" spans="1:4">
      <c r="A470" s="84">
        <f>Grades!A470</f>
        <v>0</v>
      </c>
      <c r="B470" s="102" t="e">
        <f>CONCATENATE(ROUND(Grades!D470,1),IF(MOD(Grades!D470,1)=0,IF(Grades!D470=10,"",",0"),""))</f>
        <v>#VALUE!</v>
      </c>
      <c r="C470" s="85">
        <f t="shared" si="14"/>
        <v>0</v>
      </c>
      <c r="D470" s="82" t="str">
        <f t="shared" si="15"/>
        <v/>
      </c>
    </row>
    <row r="471" spans="1:4">
      <c r="A471" s="84">
        <f>Grades!A471</f>
        <v>0</v>
      </c>
      <c r="B471" s="102" t="e">
        <f>CONCATENATE(ROUND(Grades!D471,1),IF(MOD(Grades!D471,1)=0,IF(Grades!D471=10,"",",0"),""))</f>
        <v>#VALUE!</v>
      </c>
      <c r="C471" s="85">
        <f t="shared" si="14"/>
        <v>0</v>
      </c>
      <c r="D471" s="82" t="str">
        <f t="shared" si="15"/>
        <v/>
      </c>
    </row>
    <row r="472" spans="1:4">
      <c r="A472" s="84">
        <f>Grades!A472</f>
        <v>0</v>
      </c>
      <c r="B472" s="102" t="e">
        <f>CONCATENATE(ROUND(Grades!D472,1),IF(MOD(Grades!D472,1)=0,IF(Grades!D472=10,"",",0"),""))</f>
        <v>#VALUE!</v>
      </c>
      <c r="C472" s="85">
        <f t="shared" si="14"/>
        <v>0</v>
      </c>
      <c r="D472" s="82" t="str">
        <f t="shared" si="15"/>
        <v/>
      </c>
    </row>
    <row r="473" spans="1:4">
      <c r="A473" s="84">
        <f>Grades!A473</f>
        <v>0</v>
      </c>
      <c r="B473" s="102" t="e">
        <f>CONCATENATE(ROUND(Grades!D473,1),IF(MOD(Grades!D473,1)=0,IF(Grades!D473=10,"",",0"),""))</f>
        <v>#VALUE!</v>
      </c>
      <c r="C473" s="85">
        <f t="shared" si="14"/>
        <v>0</v>
      </c>
      <c r="D473" s="82" t="str">
        <f t="shared" si="15"/>
        <v/>
      </c>
    </row>
    <row r="474" spans="1:4">
      <c r="A474" s="84">
        <f>Grades!A474</f>
        <v>0</v>
      </c>
      <c r="B474" s="102" t="e">
        <f>CONCATENATE(ROUND(Grades!D474,1),IF(MOD(Grades!D474,1)=0,IF(Grades!D474=10,"",",0"),""))</f>
        <v>#VALUE!</v>
      </c>
      <c r="C474" s="85">
        <f t="shared" si="14"/>
        <v>0</v>
      </c>
      <c r="D474" s="82" t="str">
        <f t="shared" si="15"/>
        <v/>
      </c>
    </row>
    <row r="475" spans="1:4">
      <c r="A475" s="84">
        <f>Grades!A475</f>
        <v>0</v>
      </c>
      <c r="B475" s="102" t="e">
        <f>CONCATENATE(ROUND(Grades!D475,1),IF(MOD(Grades!D475,1)=0,IF(Grades!D475=10,"",",0"),""))</f>
        <v>#VALUE!</v>
      </c>
      <c r="C475" s="85">
        <f t="shared" si="14"/>
        <v>0</v>
      </c>
      <c r="D475" s="82" t="str">
        <f t="shared" si="15"/>
        <v/>
      </c>
    </row>
    <row r="476" spans="1:4">
      <c r="A476" s="84">
        <f>Grades!A476</f>
        <v>0</v>
      </c>
      <c r="B476" s="102" t="e">
        <f>CONCATENATE(ROUND(Grades!D476,1),IF(MOD(Grades!D476,1)=0,IF(Grades!D476=10,"",",0"),""))</f>
        <v>#VALUE!</v>
      </c>
      <c r="C476" s="85">
        <f t="shared" si="14"/>
        <v>0</v>
      </c>
      <c r="D476" s="82" t="str">
        <f t="shared" si="15"/>
        <v/>
      </c>
    </row>
    <row r="477" spans="1:4">
      <c r="A477" s="84">
        <f>Grades!A477</f>
        <v>0</v>
      </c>
      <c r="B477" s="102" t="e">
        <f>CONCATENATE(ROUND(Grades!D477,1),IF(MOD(Grades!D477,1)=0,IF(Grades!D477=10,"",",0"),""))</f>
        <v>#VALUE!</v>
      </c>
      <c r="C477" s="85">
        <f t="shared" si="14"/>
        <v>0</v>
      </c>
      <c r="D477" s="82" t="str">
        <f t="shared" si="15"/>
        <v/>
      </c>
    </row>
    <row r="478" spans="1:4">
      <c r="A478" s="84">
        <f>Grades!A478</f>
        <v>0</v>
      </c>
      <c r="B478" s="102" t="e">
        <f>CONCATENATE(ROUND(Grades!D478,1),IF(MOD(Grades!D478,1)=0,IF(Grades!D478=10,"",",0"),""))</f>
        <v>#VALUE!</v>
      </c>
      <c r="C478" s="85">
        <f t="shared" si="14"/>
        <v>0</v>
      </c>
      <c r="D478" s="82" t="str">
        <f t="shared" si="15"/>
        <v/>
      </c>
    </row>
    <row r="479" spans="1:4">
      <c r="A479" s="84">
        <f>Grades!A479</f>
        <v>0</v>
      </c>
      <c r="B479" s="102" t="e">
        <f>CONCATENATE(ROUND(Grades!D479,1),IF(MOD(Grades!D479,1)=0,IF(Grades!D479=10,"",",0"),""))</f>
        <v>#VALUE!</v>
      </c>
      <c r="C479" s="85">
        <f t="shared" si="14"/>
        <v>0</v>
      </c>
      <c r="D479" s="82" t="str">
        <f t="shared" si="15"/>
        <v/>
      </c>
    </row>
    <row r="480" spans="1:4">
      <c r="A480" s="84">
        <f>Grades!A480</f>
        <v>0</v>
      </c>
      <c r="B480" s="102" t="e">
        <f>CONCATENATE(ROUND(Grades!D480,1),IF(MOD(Grades!D480,1)=0,IF(Grades!D480=10,"",",0"),""))</f>
        <v>#VALUE!</v>
      </c>
      <c r="C480" s="85">
        <f t="shared" si="14"/>
        <v>0</v>
      </c>
      <c r="D480" s="82" t="str">
        <f t="shared" si="15"/>
        <v/>
      </c>
    </row>
    <row r="481" spans="1:4">
      <c r="A481" s="84">
        <f>Grades!A481</f>
        <v>0</v>
      </c>
      <c r="B481" s="102" t="e">
        <f>CONCATENATE(ROUND(Grades!D481,1),IF(MOD(Grades!D481,1)=0,IF(Grades!D481=10,"",",0"),""))</f>
        <v>#VALUE!</v>
      </c>
      <c r="C481" s="85">
        <f t="shared" si="14"/>
        <v>0</v>
      </c>
      <c r="D481" s="82" t="str">
        <f t="shared" si="15"/>
        <v/>
      </c>
    </row>
    <row r="482" spans="1:4">
      <c r="A482" s="84">
        <f>Grades!A482</f>
        <v>0</v>
      </c>
      <c r="B482" s="102" t="e">
        <f>CONCATENATE(ROUND(Grades!D482,1),IF(MOD(Grades!D482,1)=0,IF(Grades!D482=10,"",",0"),""))</f>
        <v>#VALUE!</v>
      </c>
      <c r="C482" s="85">
        <f t="shared" si="14"/>
        <v>0</v>
      </c>
      <c r="D482" s="82" t="str">
        <f t="shared" si="15"/>
        <v/>
      </c>
    </row>
    <row r="483" spans="1:4">
      <c r="A483" s="84">
        <f>Grades!A483</f>
        <v>0</v>
      </c>
      <c r="B483" s="102" t="e">
        <f>CONCATENATE(ROUND(Grades!D483,1),IF(MOD(Grades!D483,1)=0,IF(Grades!D483=10,"",",0"),""))</f>
        <v>#VALUE!</v>
      </c>
      <c r="C483" s="85">
        <f t="shared" si="14"/>
        <v>0</v>
      </c>
      <c r="D483" s="82" t="str">
        <f t="shared" si="15"/>
        <v/>
      </c>
    </row>
    <row r="484" spans="1:4">
      <c r="A484" s="84">
        <f>Grades!A484</f>
        <v>0</v>
      </c>
      <c r="B484" s="102" t="e">
        <f>CONCATENATE(ROUND(Grades!D484,1),IF(MOD(Grades!D484,1)=0,IF(Grades!D484=10,"",",0"),""))</f>
        <v>#VALUE!</v>
      </c>
      <c r="C484" s="85">
        <f t="shared" si="14"/>
        <v>0</v>
      </c>
      <c r="D484" s="82" t="str">
        <f t="shared" si="15"/>
        <v/>
      </c>
    </row>
    <row r="485" spans="1:4">
      <c r="A485" s="84">
        <f>Grades!A485</f>
        <v>0</v>
      </c>
      <c r="B485" s="102" t="e">
        <f>CONCATENATE(ROUND(Grades!D485,1),IF(MOD(Grades!D485,1)=0,IF(Grades!D485=10,"",",0"),""))</f>
        <v>#VALUE!</v>
      </c>
      <c r="C485" s="85">
        <f t="shared" si="14"/>
        <v>0</v>
      </c>
      <c r="D485" s="82" t="str">
        <f t="shared" si="15"/>
        <v/>
      </c>
    </row>
    <row r="486" spans="1:4">
      <c r="A486" s="84">
        <f>Grades!A486</f>
        <v>0</v>
      </c>
      <c r="B486" s="102" t="e">
        <f>CONCATENATE(ROUND(Grades!D486,1),IF(MOD(Grades!D486,1)=0,IF(Grades!D486=10,"",",0"),""))</f>
        <v>#VALUE!</v>
      </c>
      <c r="C486" s="85">
        <f t="shared" si="14"/>
        <v>0</v>
      </c>
      <c r="D486" s="82" t="str">
        <f t="shared" si="15"/>
        <v/>
      </c>
    </row>
    <row r="487" spans="1:4">
      <c r="A487" s="84">
        <f>Grades!A487</f>
        <v>0</v>
      </c>
      <c r="B487" s="102" t="e">
        <f>CONCATENATE(ROUND(Grades!D487,1),IF(MOD(Grades!D487,1)=0,IF(Grades!D487=10,"",",0"),""))</f>
        <v>#VALUE!</v>
      </c>
      <c r="C487" s="85">
        <f t="shared" si="14"/>
        <v>0</v>
      </c>
      <c r="D487" s="82" t="str">
        <f t="shared" si="15"/>
        <v/>
      </c>
    </row>
    <row r="488" spans="1:4">
      <c r="A488" s="84">
        <f>Grades!A488</f>
        <v>0</v>
      </c>
      <c r="B488" s="102" t="e">
        <f>CONCATENATE(ROUND(Grades!D488,1),IF(MOD(Grades!D488,1)=0,IF(Grades!D488=10,"",",0"),""))</f>
        <v>#VALUE!</v>
      </c>
      <c r="C488" s="85">
        <f t="shared" si="14"/>
        <v>0</v>
      </c>
      <c r="D488" s="82" t="str">
        <f t="shared" si="15"/>
        <v/>
      </c>
    </row>
    <row r="489" spans="1:4">
      <c r="A489" s="84">
        <f>Grades!A489</f>
        <v>0</v>
      </c>
      <c r="B489" s="102" t="e">
        <f>CONCATENATE(ROUND(Grades!D489,1),IF(MOD(Grades!D489,1)=0,IF(Grades!D489=10,"",",0"),""))</f>
        <v>#VALUE!</v>
      </c>
      <c r="C489" s="85">
        <f t="shared" si="14"/>
        <v>0</v>
      </c>
      <c r="D489" s="82" t="str">
        <f t="shared" si="15"/>
        <v/>
      </c>
    </row>
    <row r="490" spans="1:4">
      <c r="A490" s="84">
        <f>Grades!A490</f>
        <v>0</v>
      </c>
      <c r="B490" s="102" t="e">
        <f>CONCATENATE(ROUND(Grades!D490,1),IF(MOD(Grades!D490,1)=0,IF(Grades!D490=10,"",",0"),""))</f>
        <v>#VALUE!</v>
      </c>
      <c r="C490" s="85">
        <f t="shared" si="14"/>
        <v>0</v>
      </c>
      <c r="D490" s="82" t="str">
        <f t="shared" si="15"/>
        <v/>
      </c>
    </row>
    <row r="491" spans="1:4">
      <c r="A491" s="84">
        <f>Grades!A491</f>
        <v>0</v>
      </c>
      <c r="B491" s="102" t="e">
        <f>CONCATENATE(ROUND(Grades!D491,1),IF(MOD(Grades!D491,1)=0,IF(Grades!D491=10,"",",0"),""))</f>
        <v>#VALUE!</v>
      </c>
      <c r="C491" s="85">
        <f t="shared" si="14"/>
        <v>0</v>
      </c>
      <c r="D491" s="82" t="str">
        <f t="shared" si="15"/>
        <v/>
      </c>
    </row>
    <row r="492" spans="1:4">
      <c r="A492" s="84">
        <f>Grades!A492</f>
        <v>0</v>
      </c>
      <c r="B492" s="102" t="e">
        <f>CONCATENATE(ROUND(Grades!D492,1),IF(MOD(Grades!D492,1)=0,IF(Grades!D492=10,"",",0"),""))</f>
        <v>#VALUE!</v>
      </c>
      <c r="C492" s="85">
        <f t="shared" si="14"/>
        <v>0</v>
      </c>
      <c r="D492" s="82" t="str">
        <f t="shared" si="15"/>
        <v/>
      </c>
    </row>
    <row r="493" spans="1:4">
      <c r="A493" s="84">
        <f>Grades!A493</f>
        <v>0</v>
      </c>
      <c r="B493" s="102" t="e">
        <f>CONCATENATE(ROUND(Grades!D493,1),IF(MOD(Grades!D493,1)=0,IF(Grades!D493=10,"",",0"),""))</f>
        <v>#VALUE!</v>
      </c>
      <c r="C493" s="85">
        <f t="shared" si="14"/>
        <v>0</v>
      </c>
      <c r="D493" s="82" t="str">
        <f t="shared" si="15"/>
        <v/>
      </c>
    </row>
    <row r="494" spans="1:4">
      <c r="A494" s="84">
        <f>Grades!A494</f>
        <v>0</v>
      </c>
      <c r="B494" s="102" t="e">
        <f>CONCATENATE(ROUND(Grades!D494,1),IF(MOD(Grades!D494,1)=0,IF(Grades!D494=10,"",",0"),""))</f>
        <v>#VALUE!</v>
      </c>
      <c r="C494" s="85">
        <f t="shared" si="14"/>
        <v>0</v>
      </c>
      <c r="D494" s="82" t="str">
        <f t="shared" si="15"/>
        <v/>
      </c>
    </row>
    <row r="495" spans="1:4">
      <c r="A495" s="84">
        <f>Grades!A495</f>
        <v>0</v>
      </c>
      <c r="B495" s="102" t="e">
        <f>CONCATENATE(ROUND(Grades!D495,1),IF(MOD(Grades!D495,1)=0,IF(Grades!D495=10,"",",0"),""))</f>
        <v>#VALUE!</v>
      </c>
      <c r="C495" s="85">
        <f t="shared" si="14"/>
        <v>0</v>
      </c>
      <c r="D495" s="82" t="str">
        <f t="shared" si="15"/>
        <v/>
      </c>
    </row>
    <row r="496" spans="1:4">
      <c r="A496" s="84">
        <f>Grades!A496</f>
        <v>0</v>
      </c>
      <c r="B496" s="102" t="e">
        <f>CONCATENATE(ROUND(Grades!D496,1),IF(MOD(Grades!D496,1)=0,IF(Grades!D496=10,"",",0"),""))</f>
        <v>#VALUE!</v>
      </c>
      <c r="C496" s="85">
        <f t="shared" si="14"/>
        <v>0</v>
      </c>
      <c r="D496" s="82" t="str">
        <f t="shared" si="15"/>
        <v/>
      </c>
    </row>
    <row r="497" spans="1:4">
      <c r="A497" s="84">
        <f>Grades!A497</f>
        <v>0</v>
      </c>
      <c r="B497" s="102" t="e">
        <f>CONCATENATE(ROUND(Grades!D497,1),IF(MOD(Grades!D497,1)=0,IF(Grades!D497=10,"",",0"),""))</f>
        <v>#VALUE!</v>
      </c>
      <c r="C497" s="85">
        <f t="shared" si="14"/>
        <v>0</v>
      </c>
      <c r="D497" s="82" t="str">
        <f t="shared" si="15"/>
        <v/>
      </c>
    </row>
    <row r="498" spans="1:4">
      <c r="A498" s="84">
        <f>Grades!A498</f>
        <v>0</v>
      </c>
      <c r="B498" s="102" t="e">
        <f>CONCATENATE(ROUND(Grades!D498,1),IF(MOD(Grades!D498,1)=0,IF(Grades!D498=10,"",",0"),""))</f>
        <v>#VALUE!</v>
      </c>
      <c r="C498" s="85">
        <f t="shared" si="14"/>
        <v>0</v>
      </c>
      <c r="D498" s="82" t="str">
        <f t="shared" si="15"/>
        <v/>
      </c>
    </row>
    <row r="499" spans="1:4">
      <c r="A499" s="84">
        <f>Grades!A499</f>
        <v>0</v>
      </c>
      <c r="B499" s="102" t="e">
        <f>CONCATENATE(ROUND(Grades!D499,1),IF(MOD(Grades!D499,1)=0,IF(Grades!D499=10,"",",0"),""))</f>
        <v>#VALUE!</v>
      </c>
      <c r="C499" s="85">
        <f t="shared" si="14"/>
        <v>0</v>
      </c>
      <c r="D499" s="82" t="str">
        <f t="shared" si="15"/>
        <v/>
      </c>
    </row>
    <row r="500" spans="1:4">
      <c r="A500" s="84">
        <f>Grades!A500</f>
        <v>0</v>
      </c>
      <c r="B500" s="102" t="e">
        <f>CONCATENATE(ROUND(Grades!D500,1),IF(MOD(Grades!D500,1)=0,IF(Grades!D500=10,"",",0"),""))</f>
        <v>#VALUE!</v>
      </c>
      <c r="C500" s="85">
        <f t="shared" si="14"/>
        <v>0</v>
      </c>
      <c r="D500" s="82" t="str">
        <f t="shared" si="15"/>
        <v/>
      </c>
    </row>
    <row r="501" spans="1:4">
      <c r="A501" s="84">
        <f>Grades!A501</f>
        <v>0</v>
      </c>
      <c r="B501" s="102" t="e">
        <f>CONCATENATE(ROUND(Grades!D501,1),IF(MOD(Grades!D501,1)=0,IF(Grades!D501=10,"",",0"),""))</f>
        <v>#VALUE!</v>
      </c>
      <c r="C501" s="85">
        <f t="shared" si="14"/>
        <v>0</v>
      </c>
      <c r="D501" s="82" t="str">
        <f t="shared" si="15"/>
        <v/>
      </c>
    </row>
    <row r="502" spans="1:4">
      <c r="A502" s="84">
        <f>Grades!A502</f>
        <v>0</v>
      </c>
      <c r="B502" s="102" t="e">
        <f>CONCATENATE(ROUND(Grades!D502,1),IF(MOD(Grades!D502,1)=0,IF(Grades!D502=10,"",",0"),""))</f>
        <v>#VALUE!</v>
      </c>
      <c r="C502" s="85">
        <f t="shared" si="14"/>
        <v>0</v>
      </c>
      <c r="D502" s="82" t="str">
        <f t="shared" si="15"/>
        <v/>
      </c>
    </row>
    <row r="503" spans="1:4">
      <c r="A503" s="84">
        <f>Grades!A503</f>
        <v>0</v>
      </c>
      <c r="B503" s="102" t="e">
        <f>CONCATENATE(ROUND(Grades!D503,1),IF(MOD(Grades!D503,1)=0,IF(Grades!D503=10,"",",0"),""))</f>
        <v>#VALUE!</v>
      </c>
      <c r="C503" s="85">
        <f t="shared" si="14"/>
        <v>0</v>
      </c>
      <c r="D503" s="82" t="str">
        <f t="shared" si="15"/>
        <v/>
      </c>
    </row>
    <row r="504" spans="1:4">
      <c r="A504" s="84">
        <f>Grades!A504</f>
        <v>0</v>
      </c>
      <c r="B504" s="102" t="e">
        <f>CONCATENATE(ROUND(Grades!D504,1),IF(MOD(Grades!D504,1)=0,IF(Grades!D504=10,"",",0"),""))</f>
        <v>#VALUE!</v>
      </c>
      <c r="C504" s="85">
        <f t="shared" si="14"/>
        <v>0</v>
      </c>
      <c r="D504" s="82" t="str">
        <f t="shared" si="15"/>
        <v/>
      </c>
    </row>
    <row r="505" spans="1:4">
      <c r="A505" s="84">
        <f>Grades!A505</f>
        <v>0</v>
      </c>
      <c r="B505" s="102" t="e">
        <f>CONCATENATE(ROUND(Grades!D505,1),IF(MOD(Grades!D505,1)=0,IF(Grades!D505=10,"",",0"),""))</f>
        <v>#VALUE!</v>
      </c>
      <c r="C505" s="85">
        <f t="shared" si="14"/>
        <v>0</v>
      </c>
      <c r="D505" s="82" t="str">
        <f t="shared" si="15"/>
        <v/>
      </c>
    </row>
    <row r="506" spans="1:4">
      <c r="A506" s="84">
        <f>Grades!A506</f>
        <v>0</v>
      </c>
      <c r="B506" s="102" t="e">
        <f>CONCATENATE(ROUND(Grades!D506,1),IF(MOD(Grades!D506,1)=0,IF(Grades!D506=10,"",",0"),""))</f>
        <v>#VALUE!</v>
      </c>
      <c r="C506" s="85">
        <f t="shared" si="14"/>
        <v>0</v>
      </c>
      <c r="D506" s="82" t="str">
        <f t="shared" si="15"/>
        <v/>
      </c>
    </row>
    <row r="507" spans="1:4">
      <c r="A507" s="84">
        <f>Grades!A507</f>
        <v>0</v>
      </c>
      <c r="B507" s="102" t="e">
        <f>CONCATENATE(ROUND(Grades!D507,1),IF(MOD(Grades!D507,1)=0,IF(Grades!D507=10,"",",0"),""))</f>
        <v>#VALUE!</v>
      </c>
      <c r="C507" s="85">
        <f t="shared" si="14"/>
        <v>0</v>
      </c>
      <c r="D507" s="82" t="str">
        <f t="shared" si="15"/>
        <v/>
      </c>
    </row>
    <row r="508" spans="1:4">
      <c r="A508" s="84">
        <f>Grades!A508</f>
        <v>0</v>
      </c>
      <c r="B508" s="102" t="e">
        <f>CONCATENATE(ROUND(Grades!D508,1),IF(MOD(Grades!D508,1)=0,IF(Grades!D508=10,"",",0"),""))</f>
        <v>#VALUE!</v>
      </c>
      <c r="C508" s="85">
        <f t="shared" si="14"/>
        <v>0</v>
      </c>
      <c r="D508" s="82" t="str">
        <f t="shared" si="15"/>
        <v/>
      </c>
    </row>
    <row r="509" spans="1:4">
      <c r="A509" s="84">
        <f>Grades!A509</f>
        <v>0</v>
      </c>
      <c r="B509" s="102" t="e">
        <f>CONCATENATE(ROUND(Grades!D509,1),IF(MOD(Grades!D509,1)=0,IF(Grades!D509=10,"",",0"),""))</f>
        <v>#VALUE!</v>
      </c>
      <c r="C509" s="85">
        <f t="shared" si="14"/>
        <v>0</v>
      </c>
      <c r="D509" s="82" t="str">
        <f t="shared" si="15"/>
        <v/>
      </c>
    </row>
    <row r="510" spans="1:4">
      <c r="A510" s="84">
        <f>Grades!A510</f>
        <v>0</v>
      </c>
      <c r="B510" s="102" t="e">
        <f>CONCATENATE(ROUND(Grades!D510,1),IF(MOD(Grades!D510,1)=0,IF(Grades!D510=10,"",",0"),""))</f>
        <v>#VALUE!</v>
      </c>
      <c r="C510" s="85">
        <f t="shared" si="14"/>
        <v>0</v>
      </c>
      <c r="D510" s="82" t="str">
        <f t="shared" si="15"/>
        <v/>
      </c>
    </row>
    <row r="511" spans="1:4">
      <c r="A511" s="84">
        <f>Grades!A511</f>
        <v>0</v>
      </c>
      <c r="B511" s="102" t="e">
        <f>CONCATENATE(ROUND(Grades!D511,1),IF(MOD(Grades!D511,1)=0,IF(Grades!D511=10,"",",0"),""))</f>
        <v>#VALUE!</v>
      </c>
      <c r="C511" s="85">
        <f t="shared" si="14"/>
        <v>0</v>
      </c>
      <c r="D511" s="82" t="str">
        <f t="shared" si="15"/>
        <v/>
      </c>
    </row>
    <row r="512" spans="1:4">
      <c r="A512" s="84">
        <f>Grades!A512</f>
        <v>0</v>
      </c>
      <c r="B512" s="102" t="e">
        <f>CONCATENATE(ROUND(Grades!D512,1),IF(MOD(Grades!D512,1)=0,IF(Grades!D512=10,"",",0"),""))</f>
        <v>#VALUE!</v>
      </c>
      <c r="C512" s="85">
        <f t="shared" si="14"/>
        <v>0</v>
      </c>
      <c r="D512" s="82" t="str">
        <f t="shared" si="15"/>
        <v/>
      </c>
    </row>
    <row r="513" spans="1:4">
      <c r="A513" s="84">
        <f>Grades!A513</f>
        <v>0</v>
      </c>
      <c r="B513" s="102" t="e">
        <f>CONCATENATE(ROUND(Grades!D513,1),IF(MOD(Grades!D513,1)=0,IF(Grades!D513=10,"",",0"),""))</f>
        <v>#VALUE!</v>
      </c>
      <c r="C513" s="85">
        <f t="shared" si="14"/>
        <v>0</v>
      </c>
      <c r="D513" s="82" t="str">
        <f t="shared" si="15"/>
        <v/>
      </c>
    </row>
    <row r="514" spans="1:4">
      <c r="A514" s="84">
        <f>Grades!A514</f>
        <v>0</v>
      </c>
      <c r="B514" s="102" t="e">
        <f>CONCATENATE(ROUND(Grades!D514,1),IF(MOD(Grades!D514,1)=0,IF(Grades!D514=10,"",",0"),""))</f>
        <v>#VALUE!</v>
      </c>
      <c r="C514" s="85">
        <f t="shared" si="14"/>
        <v>0</v>
      </c>
      <c r="D514" s="82" t="str">
        <f t="shared" si="15"/>
        <v/>
      </c>
    </row>
    <row r="515" spans="1:4">
      <c r="A515" s="84">
        <f>Grades!A515</f>
        <v>0</v>
      </c>
      <c r="B515" s="102" t="e">
        <f>CONCATENATE(ROUND(Grades!D515,1),IF(MOD(Grades!D515,1)=0,IF(Grades!D515=10,"",",0"),""))</f>
        <v>#VALUE!</v>
      </c>
      <c r="C515" s="85">
        <f t="shared" si="14"/>
        <v>0</v>
      </c>
      <c r="D515" s="82" t="str">
        <f t="shared" si="15"/>
        <v/>
      </c>
    </row>
    <row r="516" spans="1:4">
      <c r="A516" s="84">
        <f>Grades!A516</f>
        <v>0</v>
      </c>
      <c r="B516" s="102" t="e">
        <f>CONCATENATE(ROUND(Grades!D516,1),IF(MOD(Grades!D516,1)=0,IF(Grades!D516=10,"",",0"),""))</f>
        <v>#VALUE!</v>
      </c>
      <c r="C516" s="85">
        <f t="shared" si="14"/>
        <v>0</v>
      </c>
      <c r="D516" s="82" t="str">
        <f t="shared" si="15"/>
        <v/>
      </c>
    </row>
    <row r="517" spans="1:4">
      <c r="A517" s="84">
        <f>Grades!A517</f>
        <v>0</v>
      </c>
      <c r="B517" s="102" t="e">
        <f>CONCATENATE(ROUND(Grades!D517,1),IF(MOD(Grades!D517,1)=0,IF(Grades!D517=10,"",",0"),""))</f>
        <v>#VALUE!</v>
      </c>
      <c r="C517" s="85">
        <f t="shared" si="14"/>
        <v>0</v>
      </c>
      <c r="D517" s="82" t="str">
        <f t="shared" si="15"/>
        <v/>
      </c>
    </row>
    <row r="518" spans="1:4">
      <c r="A518" s="84">
        <f>Grades!A518</f>
        <v>0</v>
      </c>
      <c r="B518" s="102" t="e">
        <f>CONCATENATE(ROUND(Grades!D518,1),IF(MOD(Grades!D518,1)=0,IF(Grades!D518=10,"",",0"),""))</f>
        <v>#VALUE!</v>
      </c>
      <c r="C518" s="85">
        <f t="shared" si="14"/>
        <v>0</v>
      </c>
      <c r="D518" s="82" t="str">
        <f t="shared" si="15"/>
        <v/>
      </c>
    </row>
    <row r="519" spans="1:4">
      <c r="A519" s="84">
        <f>Grades!A519</f>
        <v>0</v>
      </c>
      <c r="B519" s="102" t="e">
        <f>CONCATENATE(ROUND(Grades!D519,1),IF(MOD(Grades!D519,1)=0,IF(Grades!D519=10,"",",0"),""))</f>
        <v>#VALUE!</v>
      </c>
      <c r="C519" s="85">
        <f t="shared" si="14"/>
        <v>0</v>
      </c>
      <c r="D519" s="82" t="str">
        <f t="shared" si="15"/>
        <v/>
      </c>
    </row>
    <row r="520" spans="1:4">
      <c r="A520" s="84">
        <f>Grades!A520</f>
        <v>0</v>
      </c>
      <c r="B520" s="102" t="e">
        <f>CONCATENATE(ROUND(Grades!D520,1),IF(MOD(Grades!D520,1)=0,IF(Grades!D520=10,"",",0"),""))</f>
        <v>#VALUE!</v>
      </c>
      <c r="C520" s="85">
        <f t="shared" si="14"/>
        <v>0</v>
      </c>
      <c r="D520" s="82" t="str">
        <f t="shared" si="15"/>
        <v/>
      </c>
    </row>
    <row r="521" spans="1:4">
      <c r="A521" s="84">
        <f>Grades!A521</f>
        <v>0</v>
      </c>
      <c r="B521" s="102" t="e">
        <f>CONCATENATE(ROUND(Grades!D521,1),IF(MOD(Grades!D521,1)=0,IF(Grades!D521=10,"",",0"),""))</f>
        <v>#VALUE!</v>
      </c>
      <c r="C521" s="85">
        <f t="shared" si="14"/>
        <v>0</v>
      </c>
      <c r="D521" s="82" t="str">
        <f t="shared" si="15"/>
        <v/>
      </c>
    </row>
    <row r="522" spans="1:4">
      <c r="A522" s="84">
        <f>Grades!A522</f>
        <v>0</v>
      </c>
      <c r="B522" s="102" t="e">
        <f>CONCATENATE(ROUND(Grades!D522,1),IF(MOD(Grades!D522,1)=0,IF(Grades!D522=10,"",",0"),""))</f>
        <v>#VALUE!</v>
      </c>
      <c r="C522" s="85">
        <f t="shared" si="14"/>
        <v>0</v>
      </c>
      <c r="D522" s="82" t="str">
        <f t="shared" si="15"/>
        <v/>
      </c>
    </row>
    <row r="523" spans="1:4">
      <c r="A523" s="84">
        <f>Grades!A523</f>
        <v>0</v>
      </c>
      <c r="B523" s="102" t="e">
        <f>CONCATENATE(ROUND(Grades!D523,1),IF(MOD(Grades!D523,1)=0,IF(Grades!D523=10,"",",0"),""))</f>
        <v>#VALUE!</v>
      </c>
      <c r="C523" s="85">
        <f t="shared" si="14"/>
        <v>0</v>
      </c>
      <c r="D523" s="82" t="str">
        <f t="shared" si="15"/>
        <v/>
      </c>
    </row>
    <row r="524" spans="1:4">
      <c r="A524" s="84">
        <f>Grades!A524</f>
        <v>0</v>
      </c>
      <c r="B524" s="102" t="e">
        <f>CONCATENATE(ROUND(Grades!D524,1),IF(MOD(Grades!D524,1)=0,IF(Grades!D524=10,"",",0"),""))</f>
        <v>#VALUE!</v>
      </c>
      <c r="C524" s="85">
        <f t="shared" si="14"/>
        <v>0</v>
      </c>
      <c r="D524" s="82" t="str">
        <f t="shared" si="15"/>
        <v/>
      </c>
    </row>
    <row r="525" spans="1:4">
      <c r="A525" s="84">
        <f>Grades!A525</f>
        <v>0</v>
      </c>
      <c r="B525" s="102" t="e">
        <f>CONCATENATE(ROUND(Grades!D525,1),IF(MOD(Grades!D525,1)=0,IF(Grades!D525=10,"",",0"),""))</f>
        <v>#VALUE!</v>
      </c>
      <c r="C525" s="85">
        <f t="shared" ref="C525:C588" si="16">$B$5</f>
        <v>0</v>
      </c>
      <c r="D525" s="82" t="str">
        <f t="shared" si="15"/>
        <v/>
      </c>
    </row>
    <row r="526" spans="1:4">
      <c r="A526" s="84">
        <f>Grades!A526</f>
        <v>0</v>
      </c>
      <c r="B526" s="102" t="e">
        <f>CONCATENATE(ROUND(Grades!D526,1),IF(MOD(Grades!D526,1)=0,IF(Grades!D526=10,"",",0"),""))</f>
        <v>#VALUE!</v>
      </c>
      <c r="C526" s="85">
        <f t="shared" si="16"/>
        <v>0</v>
      </c>
      <c r="D526" s="82" t="str">
        <f t="shared" ref="D526:D589" si="17">IF(A526=0,"",IF(OR(LEN(A526)&lt;&gt;7,ISNUMBER(SEARCH("s",A526))),"studentnummer klopt niet en/of er zit een s in'",""))</f>
        <v/>
      </c>
    </row>
    <row r="527" spans="1:4">
      <c r="A527" s="84">
        <f>Grades!A527</f>
        <v>0</v>
      </c>
      <c r="B527" s="102" t="e">
        <f>CONCATENATE(ROUND(Grades!D527,1),IF(MOD(Grades!D527,1)=0,IF(Grades!D527=10,"",",0"),""))</f>
        <v>#VALUE!</v>
      </c>
      <c r="C527" s="85">
        <f t="shared" si="16"/>
        <v>0</v>
      </c>
      <c r="D527" s="82" t="str">
        <f t="shared" si="17"/>
        <v/>
      </c>
    </row>
    <row r="528" spans="1:4">
      <c r="A528" s="84">
        <f>Grades!A528</f>
        <v>0</v>
      </c>
      <c r="B528" s="102" t="e">
        <f>CONCATENATE(ROUND(Grades!D528,1),IF(MOD(Grades!D528,1)=0,IF(Grades!D528=10,"",",0"),""))</f>
        <v>#VALUE!</v>
      </c>
      <c r="C528" s="85">
        <f t="shared" si="16"/>
        <v>0</v>
      </c>
      <c r="D528" s="82" t="str">
        <f t="shared" si="17"/>
        <v/>
      </c>
    </row>
    <row r="529" spans="1:4">
      <c r="A529" s="84">
        <f>Grades!A529</f>
        <v>0</v>
      </c>
      <c r="B529" s="102" t="e">
        <f>CONCATENATE(ROUND(Grades!D529,1),IF(MOD(Grades!D529,1)=0,IF(Grades!D529=10,"",",0"),""))</f>
        <v>#VALUE!</v>
      </c>
      <c r="C529" s="85">
        <f t="shared" si="16"/>
        <v>0</v>
      </c>
      <c r="D529" s="82" t="str">
        <f t="shared" si="17"/>
        <v/>
      </c>
    </row>
    <row r="530" spans="1:4">
      <c r="A530" s="84">
        <f>Grades!A530</f>
        <v>0</v>
      </c>
      <c r="B530" s="102" t="e">
        <f>CONCATENATE(ROUND(Grades!D530,1),IF(MOD(Grades!D530,1)=0,IF(Grades!D530=10,"",",0"),""))</f>
        <v>#VALUE!</v>
      </c>
      <c r="C530" s="85">
        <f t="shared" si="16"/>
        <v>0</v>
      </c>
      <c r="D530" s="82" t="str">
        <f t="shared" si="17"/>
        <v/>
      </c>
    </row>
    <row r="531" spans="1:4">
      <c r="A531" s="84">
        <f>Grades!A531</f>
        <v>0</v>
      </c>
      <c r="B531" s="102" t="e">
        <f>CONCATENATE(ROUND(Grades!D531,1),IF(MOD(Grades!D531,1)=0,IF(Grades!D531=10,"",",0"),""))</f>
        <v>#VALUE!</v>
      </c>
      <c r="C531" s="85">
        <f t="shared" si="16"/>
        <v>0</v>
      </c>
      <c r="D531" s="82" t="str">
        <f t="shared" si="17"/>
        <v/>
      </c>
    </row>
    <row r="532" spans="1:4">
      <c r="A532" s="84">
        <f>Grades!A532</f>
        <v>0</v>
      </c>
      <c r="B532" s="102" t="e">
        <f>CONCATENATE(ROUND(Grades!D532,1),IF(MOD(Grades!D532,1)=0,IF(Grades!D532=10,"",",0"),""))</f>
        <v>#VALUE!</v>
      </c>
      <c r="C532" s="85">
        <f t="shared" si="16"/>
        <v>0</v>
      </c>
      <c r="D532" s="82" t="str">
        <f t="shared" si="17"/>
        <v/>
      </c>
    </row>
    <row r="533" spans="1:4">
      <c r="A533" s="84">
        <f>Grades!A533</f>
        <v>0</v>
      </c>
      <c r="B533" s="102" t="e">
        <f>CONCATENATE(ROUND(Grades!D533,1),IF(MOD(Grades!D533,1)=0,IF(Grades!D533=10,"",",0"),""))</f>
        <v>#VALUE!</v>
      </c>
      <c r="C533" s="85">
        <f t="shared" si="16"/>
        <v>0</v>
      </c>
      <c r="D533" s="82" t="str">
        <f t="shared" si="17"/>
        <v/>
      </c>
    </row>
    <row r="534" spans="1:4">
      <c r="A534" s="84">
        <f>Grades!A534</f>
        <v>0</v>
      </c>
      <c r="B534" s="102" t="e">
        <f>CONCATENATE(ROUND(Grades!D534,1),IF(MOD(Grades!D534,1)=0,IF(Grades!D534=10,"",",0"),""))</f>
        <v>#VALUE!</v>
      </c>
      <c r="C534" s="85">
        <f t="shared" si="16"/>
        <v>0</v>
      </c>
      <c r="D534" s="82" t="str">
        <f t="shared" si="17"/>
        <v/>
      </c>
    </row>
    <row r="535" spans="1:4">
      <c r="A535" s="84">
        <f>Grades!A535</f>
        <v>0</v>
      </c>
      <c r="B535" s="102" t="e">
        <f>CONCATENATE(ROUND(Grades!D535,1),IF(MOD(Grades!D535,1)=0,IF(Grades!D535=10,"",",0"),""))</f>
        <v>#VALUE!</v>
      </c>
      <c r="C535" s="85">
        <f t="shared" si="16"/>
        <v>0</v>
      </c>
      <c r="D535" s="82" t="str">
        <f t="shared" si="17"/>
        <v/>
      </c>
    </row>
    <row r="536" spans="1:4">
      <c r="A536" s="84">
        <f>Grades!A536</f>
        <v>0</v>
      </c>
      <c r="B536" s="102" t="e">
        <f>CONCATENATE(ROUND(Grades!D536,1),IF(MOD(Grades!D536,1)=0,IF(Grades!D536=10,"",",0"),""))</f>
        <v>#VALUE!</v>
      </c>
      <c r="C536" s="85">
        <f t="shared" si="16"/>
        <v>0</v>
      </c>
      <c r="D536" s="82" t="str">
        <f t="shared" si="17"/>
        <v/>
      </c>
    </row>
    <row r="537" spans="1:4">
      <c r="A537" s="84">
        <f>Grades!A537</f>
        <v>0</v>
      </c>
      <c r="B537" s="102" t="e">
        <f>CONCATENATE(ROUND(Grades!D537,1),IF(MOD(Grades!D537,1)=0,IF(Grades!D537=10,"",",0"),""))</f>
        <v>#VALUE!</v>
      </c>
      <c r="C537" s="85">
        <f t="shared" si="16"/>
        <v>0</v>
      </c>
      <c r="D537" s="82" t="str">
        <f t="shared" si="17"/>
        <v/>
      </c>
    </row>
    <row r="538" spans="1:4">
      <c r="A538" s="84">
        <f>Grades!A538</f>
        <v>0</v>
      </c>
      <c r="B538" s="102" t="e">
        <f>CONCATENATE(ROUND(Grades!D538,1),IF(MOD(Grades!D538,1)=0,IF(Grades!D538=10,"",",0"),""))</f>
        <v>#VALUE!</v>
      </c>
      <c r="C538" s="85">
        <f t="shared" si="16"/>
        <v>0</v>
      </c>
      <c r="D538" s="82" t="str">
        <f t="shared" si="17"/>
        <v/>
      </c>
    </row>
    <row r="539" spans="1:4">
      <c r="A539" s="84">
        <f>Grades!A539</f>
        <v>0</v>
      </c>
      <c r="B539" s="102" t="e">
        <f>CONCATENATE(ROUND(Grades!D539,1),IF(MOD(Grades!D539,1)=0,IF(Grades!D539=10,"",",0"),""))</f>
        <v>#VALUE!</v>
      </c>
      <c r="C539" s="85">
        <f t="shared" si="16"/>
        <v>0</v>
      </c>
      <c r="D539" s="82" t="str">
        <f t="shared" si="17"/>
        <v/>
      </c>
    </row>
    <row r="540" spans="1:4">
      <c r="A540" s="84">
        <f>Grades!A540</f>
        <v>0</v>
      </c>
      <c r="B540" s="102" t="e">
        <f>CONCATENATE(ROUND(Grades!D540,1),IF(MOD(Grades!D540,1)=0,IF(Grades!D540=10,"",",0"),""))</f>
        <v>#VALUE!</v>
      </c>
      <c r="C540" s="85">
        <f t="shared" si="16"/>
        <v>0</v>
      </c>
      <c r="D540" s="82" t="str">
        <f t="shared" si="17"/>
        <v/>
      </c>
    </row>
    <row r="541" spans="1:4">
      <c r="A541" s="84">
        <f>Grades!A541</f>
        <v>0</v>
      </c>
      <c r="B541" s="102" t="e">
        <f>CONCATENATE(ROUND(Grades!D541,1),IF(MOD(Grades!D541,1)=0,IF(Grades!D541=10,"",",0"),""))</f>
        <v>#VALUE!</v>
      </c>
      <c r="C541" s="85">
        <f t="shared" si="16"/>
        <v>0</v>
      </c>
      <c r="D541" s="82" t="str">
        <f t="shared" si="17"/>
        <v/>
      </c>
    </row>
    <row r="542" spans="1:4">
      <c r="A542" s="84">
        <f>Grades!A542</f>
        <v>0</v>
      </c>
      <c r="B542" s="102" t="e">
        <f>CONCATENATE(ROUND(Grades!D542,1),IF(MOD(Grades!D542,1)=0,IF(Grades!D542=10,"",",0"),""))</f>
        <v>#VALUE!</v>
      </c>
      <c r="C542" s="85">
        <f t="shared" si="16"/>
        <v>0</v>
      </c>
      <c r="D542" s="82" t="str">
        <f t="shared" si="17"/>
        <v/>
      </c>
    </row>
    <row r="543" spans="1:4">
      <c r="A543" s="84">
        <f>Grades!A543</f>
        <v>0</v>
      </c>
      <c r="B543" s="102" t="e">
        <f>CONCATENATE(ROUND(Grades!D543,1),IF(MOD(Grades!D543,1)=0,IF(Grades!D543=10,"",",0"),""))</f>
        <v>#VALUE!</v>
      </c>
      <c r="C543" s="85">
        <f t="shared" si="16"/>
        <v>0</v>
      </c>
      <c r="D543" s="82" t="str">
        <f t="shared" si="17"/>
        <v/>
      </c>
    </row>
    <row r="544" spans="1:4">
      <c r="A544" s="84">
        <f>Grades!A544</f>
        <v>0</v>
      </c>
      <c r="B544" s="102" t="e">
        <f>CONCATENATE(ROUND(Grades!D544,1),IF(MOD(Grades!D544,1)=0,IF(Grades!D544=10,"",",0"),""))</f>
        <v>#VALUE!</v>
      </c>
      <c r="C544" s="85">
        <f t="shared" si="16"/>
        <v>0</v>
      </c>
      <c r="D544" s="82" t="str">
        <f t="shared" si="17"/>
        <v/>
      </c>
    </row>
    <row r="545" spans="1:4">
      <c r="A545" s="84">
        <f>Grades!A545</f>
        <v>0</v>
      </c>
      <c r="B545" s="102" t="e">
        <f>CONCATENATE(ROUND(Grades!D545,1),IF(MOD(Grades!D545,1)=0,IF(Grades!D545=10,"",",0"),""))</f>
        <v>#VALUE!</v>
      </c>
      <c r="C545" s="85">
        <f t="shared" si="16"/>
        <v>0</v>
      </c>
      <c r="D545" s="82" t="str">
        <f t="shared" si="17"/>
        <v/>
      </c>
    </row>
    <row r="546" spans="1:4">
      <c r="A546" s="84">
        <f>Grades!A546</f>
        <v>0</v>
      </c>
      <c r="B546" s="102" t="e">
        <f>CONCATENATE(ROUND(Grades!D546,1),IF(MOD(Grades!D546,1)=0,IF(Grades!D546=10,"",",0"),""))</f>
        <v>#VALUE!</v>
      </c>
      <c r="C546" s="85">
        <f t="shared" si="16"/>
        <v>0</v>
      </c>
      <c r="D546" s="82" t="str">
        <f t="shared" si="17"/>
        <v/>
      </c>
    </row>
    <row r="547" spans="1:4">
      <c r="A547" s="84">
        <f>Grades!A547</f>
        <v>0</v>
      </c>
      <c r="B547" s="102" t="e">
        <f>CONCATENATE(ROUND(Grades!D547,1),IF(MOD(Grades!D547,1)=0,IF(Grades!D547=10,"",",0"),""))</f>
        <v>#VALUE!</v>
      </c>
      <c r="C547" s="85">
        <f t="shared" si="16"/>
        <v>0</v>
      </c>
      <c r="D547" s="82" t="str">
        <f t="shared" si="17"/>
        <v/>
      </c>
    </row>
    <row r="548" spans="1:4">
      <c r="A548" s="84">
        <f>Grades!A548</f>
        <v>0</v>
      </c>
      <c r="B548" s="102" t="e">
        <f>CONCATENATE(ROUND(Grades!D548,1),IF(MOD(Grades!D548,1)=0,IF(Grades!D548=10,"",",0"),""))</f>
        <v>#VALUE!</v>
      </c>
      <c r="C548" s="85">
        <f t="shared" si="16"/>
        <v>0</v>
      </c>
      <c r="D548" s="82" t="str">
        <f t="shared" si="17"/>
        <v/>
      </c>
    </row>
    <row r="549" spans="1:4">
      <c r="A549" s="84">
        <f>Grades!A549</f>
        <v>0</v>
      </c>
      <c r="B549" s="102" t="e">
        <f>CONCATENATE(ROUND(Grades!D549,1),IF(MOD(Grades!D549,1)=0,IF(Grades!D549=10,"",",0"),""))</f>
        <v>#VALUE!</v>
      </c>
      <c r="C549" s="85">
        <f t="shared" si="16"/>
        <v>0</v>
      </c>
      <c r="D549" s="82" t="str">
        <f t="shared" si="17"/>
        <v/>
      </c>
    </row>
    <row r="550" spans="1:4">
      <c r="A550" s="84">
        <f>Grades!A550</f>
        <v>0</v>
      </c>
      <c r="B550" s="102" t="e">
        <f>CONCATENATE(ROUND(Grades!D550,1),IF(MOD(Grades!D550,1)=0,IF(Grades!D550=10,"",",0"),""))</f>
        <v>#VALUE!</v>
      </c>
      <c r="C550" s="85">
        <f t="shared" si="16"/>
        <v>0</v>
      </c>
      <c r="D550" s="82" t="str">
        <f t="shared" si="17"/>
        <v/>
      </c>
    </row>
    <row r="551" spans="1:4">
      <c r="A551" s="84">
        <f>Grades!A551</f>
        <v>0</v>
      </c>
      <c r="B551" s="102" t="e">
        <f>CONCATENATE(ROUND(Grades!D551,1),IF(MOD(Grades!D551,1)=0,IF(Grades!D551=10,"",",0"),""))</f>
        <v>#VALUE!</v>
      </c>
      <c r="C551" s="85">
        <f t="shared" si="16"/>
        <v>0</v>
      </c>
      <c r="D551" s="82" t="str">
        <f t="shared" si="17"/>
        <v/>
      </c>
    </row>
    <row r="552" spans="1:4">
      <c r="A552" s="84">
        <f>Grades!A552</f>
        <v>0</v>
      </c>
      <c r="B552" s="102" t="e">
        <f>CONCATENATE(ROUND(Grades!D552,1),IF(MOD(Grades!D552,1)=0,IF(Grades!D552=10,"",",0"),""))</f>
        <v>#VALUE!</v>
      </c>
      <c r="C552" s="85">
        <f t="shared" si="16"/>
        <v>0</v>
      </c>
      <c r="D552" s="82" t="str">
        <f t="shared" si="17"/>
        <v/>
      </c>
    </row>
    <row r="553" spans="1:4">
      <c r="A553" s="84">
        <f>Grades!A553</f>
        <v>0</v>
      </c>
      <c r="B553" s="102" t="e">
        <f>CONCATENATE(ROUND(Grades!D553,1),IF(MOD(Grades!D553,1)=0,IF(Grades!D553=10,"",",0"),""))</f>
        <v>#VALUE!</v>
      </c>
      <c r="C553" s="85">
        <f t="shared" si="16"/>
        <v>0</v>
      </c>
      <c r="D553" s="82" t="str">
        <f t="shared" si="17"/>
        <v/>
      </c>
    </row>
    <row r="554" spans="1:4">
      <c r="A554" s="84">
        <f>Grades!A554</f>
        <v>0</v>
      </c>
      <c r="B554" s="102" t="e">
        <f>CONCATENATE(ROUND(Grades!D554,1),IF(MOD(Grades!D554,1)=0,IF(Grades!D554=10,"",",0"),""))</f>
        <v>#VALUE!</v>
      </c>
      <c r="C554" s="85">
        <f t="shared" si="16"/>
        <v>0</v>
      </c>
      <c r="D554" s="82" t="str">
        <f t="shared" si="17"/>
        <v/>
      </c>
    </row>
    <row r="555" spans="1:4">
      <c r="A555" s="84">
        <f>Grades!A555</f>
        <v>0</v>
      </c>
      <c r="B555" s="102" t="e">
        <f>CONCATENATE(ROUND(Grades!D555,1),IF(MOD(Grades!D555,1)=0,IF(Grades!D555=10,"",",0"),""))</f>
        <v>#VALUE!</v>
      </c>
      <c r="C555" s="85">
        <f t="shared" si="16"/>
        <v>0</v>
      </c>
      <c r="D555" s="82" t="str">
        <f t="shared" si="17"/>
        <v/>
      </c>
    </row>
    <row r="556" spans="1:4">
      <c r="A556" s="84">
        <f>Grades!A556</f>
        <v>0</v>
      </c>
      <c r="B556" s="102" t="e">
        <f>CONCATENATE(ROUND(Grades!D556,1),IF(MOD(Grades!D556,1)=0,IF(Grades!D556=10,"",",0"),""))</f>
        <v>#VALUE!</v>
      </c>
      <c r="C556" s="85">
        <f t="shared" si="16"/>
        <v>0</v>
      </c>
      <c r="D556" s="82" t="str">
        <f t="shared" si="17"/>
        <v/>
      </c>
    </row>
    <row r="557" spans="1:4">
      <c r="A557" s="84">
        <f>Grades!A557</f>
        <v>0</v>
      </c>
      <c r="B557" s="102" t="e">
        <f>CONCATENATE(ROUND(Grades!D557,1),IF(MOD(Grades!D557,1)=0,IF(Grades!D557=10,"",",0"),""))</f>
        <v>#VALUE!</v>
      </c>
      <c r="C557" s="85">
        <f t="shared" si="16"/>
        <v>0</v>
      </c>
      <c r="D557" s="82" t="str">
        <f t="shared" si="17"/>
        <v/>
      </c>
    </row>
    <row r="558" spans="1:4">
      <c r="A558" s="84">
        <f>Grades!A558</f>
        <v>0</v>
      </c>
      <c r="B558" s="102" t="e">
        <f>CONCATENATE(ROUND(Grades!D558,1),IF(MOD(Grades!D558,1)=0,IF(Grades!D558=10,"",",0"),""))</f>
        <v>#VALUE!</v>
      </c>
      <c r="C558" s="85">
        <f t="shared" si="16"/>
        <v>0</v>
      </c>
      <c r="D558" s="82" t="str">
        <f t="shared" si="17"/>
        <v/>
      </c>
    </row>
    <row r="559" spans="1:4">
      <c r="A559" s="84">
        <f>Grades!A559</f>
        <v>0</v>
      </c>
      <c r="B559" s="102" t="e">
        <f>CONCATENATE(ROUND(Grades!D559,1),IF(MOD(Grades!D559,1)=0,IF(Grades!D559=10,"",",0"),""))</f>
        <v>#VALUE!</v>
      </c>
      <c r="C559" s="85">
        <f t="shared" si="16"/>
        <v>0</v>
      </c>
      <c r="D559" s="82" t="str">
        <f t="shared" si="17"/>
        <v/>
      </c>
    </row>
    <row r="560" spans="1:4">
      <c r="A560" s="84">
        <f>Grades!A560</f>
        <v>0</v>
      </c>
      <c r="B560" s="102" t="e">
        <f>CONCATENATE(ROUND(Grades!D560,1),IF(MOD(Grades!D560,1)=0,IF(Grades!D560=10,"",",0"),""))</f>
        <v>#VALUE!</v>
      </c>
      <c r="C560" s="85">
        <f t="shared" si="16"/>
        <v>0</v>
      </c>
      <c r="D560" s="82" t="str">
        <f t="shared" si="17"/>
        <v/>
      </c>
    </row>
    <row r="561" spans="1:4">
      <c r="A561" s="84">
        <f>Grades!A561</f>
        <v>0</v>
      </c>
      <c r="B561" s="102" t="e">
        <f>CONCATENATE(ROUND(Grades!D561,1),IF(MOD(Grades!D561,1)=0,IF(Grades!D561=10,"",",0"),""))</f>
        <v>#VALUE!</v>
      </c>
      <c r="C561" s="85">
        <f t="shared" si="16"/>
        <v>0</v>
      </c>
      <c r="D561" s="82" t="str">
        <f t="shared" si="17"/>
        <v/>
      </c>
    </row>
    <row r="562" spans="1:4">
      <c r="A562" s="84">
        <f>Grades!A562</f>
        <v>0</v>
      </c>
      <c r="B562" s="102" t="e">
        <f>CONCATENATE(ROUND(Grades!D562,1),IF(MOD(Grades!D562,1)=0,IF(Grades!D562=10,"",",0"),""))</f>
        <v>#VALUE!</v>
      </c>
      <c r="C562" s="85">
        <f t="shared" si="16"/>
        <v>0</v>
      </c>
      <c r="D562" s="82" t="str">
        <f t="shared" si="17"/>
        <v/>
      </c>
    </row>
    <row r="563" spans="1:4">
      <c r="A563" s="84">
        <f>Grades!A563</f>
        <v>0</v>
      </c>
      <c r="B563" s="102" t="e">
        <f>CONCATENATE(ROUND(Grades!D563,1),IF(MOD(Grades!D563,1)=0,IF(Grades!D563=10,"",",0"),""))</f>
        <v>#VALUE!</v>
      </c>
      <c r="C563" s="85">
        <f t="shared" si="16"/>
        <v>0</v>
      </c>
      <c r="D563" s="82" t="str">
        <f t="shared" si="17"/>
        <v/>
      </c>
    </row>
    <row r="564" spans="1:4">
      <c r="A564" s="84">
        <f>Grades!A564</f>
        <v>0</v>
      </c>
      <c r="B564" s="102" t="e">
        <f>CONCATENATE(ROUND(Grades!D564,1),IF(MOD(Grades!D564,1)=0,IF(Grades!D564=10,"",",0"),""))</f>
        <v>#VALUE!</v>
      </c>
      <c r="C564" s="85">
        <f t="shared" si="16"/>
        <v>0</v>
      </c>
      <c r="D564" s="82" t="str">
        <f t="shared" si="17"/>
        <v/>
      </c>
    </row>
    <row r="565" spans="1:4">
      <c r="A565" s="84">
        <f>Grades!A565</f>
        <v>0</v>
      </c>
      <c r="B565" s="102" t="e">
        <f>CONCATENATE(ROUND(Grades!D565,1),IF(MOD(Grades!D565,1)=0,IF(Grades!D565=10,"",",0"),""))</f>
        <v>#VALUE!</v>
      </c>
      <c r="C565" s="85">
        <f t="shared" si="16"/>
        <v>0</v>
      </c>
      <c r="D565" s="82" t="str">
        <f t="shared" si="17"/>
        <v/>
      </c>
    </row>
    <row r="566" spans="1:4">
      <c r="A566" s="84">
        <f>Grades!A566</f>
        <v>0</v>
      </c>
      <c r="B566" s="102" t="e">
        <f>CONCATENATE(ROUND(Grades!D566,1),IF(MOD(Grades!D566,1)=0,IF(Grades!D566=10,"",",0"),""))</f>
        <v>#VALUE!</v>
      </c>
      <c r="C566" s="85">
        <f t="shared" si="16"/>
        <v>0</v>
      </c>
      <c r="D566" s="82" t="str">
        <f t="shared" si="17"/>
        <v/>
      </c>
    </row>
    <row r="567" spans="1:4">
      <c r="A567" s="84">
        <f>Grades!A567</f>
        <v>0</v>
      </c>
      <c r="B567" s="102" t="e">
        <f>CONCATENATE(ROUND(Grades!D567,1),IF(MOD(Grades!D567,1)=0,IF(Grades!D567=10,"",",0"),""))</f>
        <v>#VALUE!</v>
      </c>
      <c r="C567" s="85">
        <f t="shared" si="16"/>
        <v>0</v>
      </c>
      <c r="D567" s="82" t="str">
        <f t="shared" si="17"/>
        <v/>
      </c>
    </row>
    <row r="568" spans="1:4">
      <c r="A568" s="84">
        <f>Grades!A568</f>
        <v>0</v>
      </c>
      <c r="B568" s="102" t="e">
        <f>CONCATENATE(ROUND(Grades!D568,1),IF(MOD(Grades!D568,1)=0,IF(Grades!D568=10,"",",0"),""))</f>
        <v>#VALUE!</v>
      </c>
      <c r="C568" s="85">
        <f t="shared" si="16"/>
        <v>0</v>
      </c>
      <c r="D568" s="82" t="str">
        <f t="shared" si="17"/>
        <v/>
      </c>
    </row>
    <row r="569" spans="1:4">
      <c r="A569" s="84">
        <f>Grades!A569</f>
        <v>0</v>
      </c>
      <c r="B569" s="102" t="e">
        <f>CONCATENATE(ROUND(Grades!D569,1),IF(MOD(Grades!D569,1)=0,IF(Grades!D569=10,"",",0"),""))</f>
        <v>#VALUE!</v>
      </c>
      <c r="C569" s="85">
        <f t="shared" si="16"/>
        <v>0</v>
      </c>
      <c r="D569" s="82" t="str">
        <f t="shared" si="17"/>
        <v/>
      </c>
    </row>
    <row r="570" spans="1:4">
      <c r="A570" s="84">
        <f>Grades!A570</f>
        <v>0</v>
      </c>
      <c r="B570" s="102" t="e">
        <f>CONCATENATE(ROUND(Grades!D570,1),IF(MOD(Grades!D570,1)=0,IF(Grades!D570=10,"",",0"),""))</f>
        <v>#VALUE!</v>
      </c>
      <c r="C570" s="85">
        <f t="shared" si="16"/>
        <v>0</v>
      </c>
      <c r="D570" s="82" t="str">
        <f t="shared" si="17"/>
        <v/>
      </c>
    </row>
    <row r="571" spans="1:4">
      <c r="A571" s="84">
        <f>Grades!A571</f>
        <v>0</v>
      </c>
      <c r="B571" s="102" t="e">
        <f>CONCATENATE(ROUND(Grades!D571,1),IF(MOD(Grades!D571,1)=0,IF(Grades!D571=10,"",",0"),""))</f>
        <v>#VALUE!</v>
      </c>
      <c r="C571" s="85">
        <f t="shared" si="16"/>
        <v>0</v>
      </c>
      <c r="D571" s="82" t="str">
        <f t="shared" si="17"/>
        <v/>
      </c>
    </row>
    <row r="572" spans="1:4">
      <c r="A572" s="84">
        <f>Grades!A572</f>
        <v>0</v>
      </c>
      <c r="B572" s="102" t="e">
        <f>CONCATENATE(ROUND(Grades!D572,1),IF(MOD(Grades!D572,1)=0,IF(Grades!D572=10,"",",0"),""))</f>
        <v>#VALUE!</v>
      </c>
      <c r="C572" s="85">
        <f t="shared" si="16"/>
        <v>0</v>
      </c>
      <c r="D572" s="82" t="str">
        <f t="shared" si="17"/>
        <v/>
      </c>
    </row>
    <row r="573" spans="1:4">
      <c r="A573" s="84">
        <f>Grades!A573</f>
        <v>0</v>
      </c>
      <c r="B573" s="102" t="e">
        <f>CONCATENATE(ROUND(Grades!D573,1),IF(MOD(Grades!D573,1)=0,IF(Grades!D573=10,"",",0"),""))</f>
        <v>#VALUE!</v>
      </c>
      <c r="C573" s="85">
        <f t="shared" si="16"/>
        <v>0</v>
      </c>
      <c r="D573" s="82" t="str">
        <f t="shared" si="17"/>
        <v/>
      </c>
    </row>
    <row r="574" spans="1:4">
      <c r="A574" s="84">
        <f>Grades!A574</f>
        <v>0</v>
      </c>
      <c r="B574" s="102" t="e">
        <f>CONCATENATE(ROUND(Grades!D574,1),IF(MOD(Grades!D574,1)=0,IF(Grades!D574=10,"",",0"),""))</f>
        <v>#VALUE!</v>
      </c>
      <c r="C574" s="85">
        <f t="shared" si="16"/>
        <v>0</v>
      </c>
      <c r="D574" s="82" t="str">
        <f t="shared" si="17"/>
        <v/>
      </c>
    </row>
    <row r="575" spans="1:4">
      <c r="A575" s="84">
        <f>Grades!A575</f>
        <v>0</v>
      </c>
      <c r="B575" s="102" t="e">
        <f>CONCATENATE(ROUND(Grades!D575,1),IF(MOD(Grades!D575,1)=0,IF(Grades!D575=10,"",",0"),""))</f>
        <v>#VALUE!</v>
      </c>
      <c r="C575" s="85">
        <f t="shared" si="16"/>
        <v>0</v>
      </c>
      <c r="D575" s="82" t="str">
        <f t="shared" si="17"/>
        <v/>
      </c>
    </row>
    <row r="576" spans="1:4">
      <c r="A576" s="84">
        <f>Grades!A576</f>
        <v>0</v>
      </c>
      <c r="B576" s="102" t="e">
        <f>CONCATENATE(ROUND(Grades!D576,1),IF(MOD(Grades!D576,1)=0,IF(Grades!D576=10,"",",0"),""))</f>
        <v>#VALUE!</v>
      </c>
      <c r="C576" s="85">
        <f t="shared" si="16"/>
        <v>0</v>
      </c>
      <c r="D576" s="82" t="str">
        <f t="shared" si="17"/>
        <v/>
      </c>
    </row>
    <row r="577" spans="1:4">
      <c r="A577" s="84">
        <f>Grades!A577</f>
        <v>0</v>
      </c>
      <c r="B577" s="102" t="e">
        <f>CONCATENATE(ROUND(Grades!D577,1),IF(MOD(Grades!D577,1)=0,IF(Grades!D577=10,"",",0"),""))</f>
        <v>#VALUE!</v>
      </c>
      <c r="C577" s="85">
        <f t="shared" si="16"/>
        <v>0</v>
      </c>
      <c r="D577" s="82" t="str">
        <f t="shared" si="17"/>
        <v/>
      </c>
    </row>
    <row r="578" spans="1:4">
      <c r="A578" s="84">
        <f>Grades!A578</f>
        <v>0</v>
      </c>
      <c r="B578" s="102" t="e">
        <f>CONCATENATE(ROUND(Grades!D578,1),IF(MOD(Grades!D578,1)=0,IF(Grades!D578=10,"",",0"),""))</f>
        <v>#VALUE!</v>
      </c>
      <c r="C578" s="85">
        <f t="shared" si="16"/>
        <v>0</v>
      </c>
      <c r="D578" s="82" t="str">
        <f t="shared" si="17"/>
        <v/>
      </c>
    </row>
    <row r="579" spans="1:4">
      <c r="A579" s="84">
        <f>Grades!A579</f>
        <v>0</v>
      </c>
      <c r="B579" s="102" t="e">
        <f>CONCATENATE(ROUND(Grades!D579,1),IF(MOD(Grades!D579,1)=0,IF(Grades!D579=10,"",",0"),""))</f>
        <v>#VALUE!</v>
      </c>
      <c r="C579" s="85">
        <f t="shared" si="16"/>
        <v>0</v>
      </c>
      <c r="D579" s="82" t="str">
        <f t="shared" si="17"/>
        <v/>
      </c>
    </row>
    <row r="580" spans="1:4">
      <c r="A580" s="84">
        <f>Grades!A580</f>
        <v>0</v>
      </c>
      <c r="B580" s="102" t="e">
        <f>CONCATENATE(ROUND(Grades!D580,1),IF(MOD(Grades!D580,1)=0,IF(Grades!D580=10,"",",0"),""))</f>
        <v>#VALUE!</v>
      </c>
      <c r="C580" s="85">
        <f t="shared" si="16"/>
        <v>0</v>
      </c>
      <c r="D580" s="82" t="str">
        <f t="shared" si="17"/>
        <v/>
      </c>
    </row>
    <row r="581" spans="1:4">
      <c r="A581" s="84">
        <f>Grades!A581</f>
        <v>0</v>
      </c>
      <c r="B581" s="102" t="e">
        <f>CONCATENATE(ROUND(Grades!D581,1),IF(MOD(Grades!D581,1)=0,IF(Grades!D581=10,"",",0"),""))</f>
        <v>#VALUE!</v>
      </c>
      <c r="C581" s="85">
        <f t="shared" si="16"/>
        <v>0</v>
      </c>
      <c r="D581" s="82" t="str">
        <f t="shared" si="17"/>
        <v/>
      </c>
    </row>
    <row r="582" spans="1:4">
      <c r="A582" s="84">
        <f>Grades!A582</f>
        <v>0</v>
      </c>
      <c r="B582" s="102" t="e">
        <f>CONCATENATE(ROUND(Grades!D582,1),IF(MOD(Grades!D582,1)=0,IF(Grades!D582=10,"",",0"),""))</f>
        <v>#VALUE!</v>
      </c>
      <c r="C582" s="85">
        <f t="shared" si="16"/>
        <v>0</v>
      </c>
      <c r="D582" s="82" t="str">
        <f t="shared" si="17"/>
        <v/>
      </c>
    </row>
    <row r="583" spans="1:4">
      <c r="A583" s="84">
        <f>Grades!A583</f>
        <v>0</v>
      </c>
      <c r="B583" s="102" t="e">
        <f>CONCATENATE(ROUND(Grades!D583,1),IF(MOD(Grades!D583,1)=0,IF(Grades!D583=10,"",",0"),""))</f>
        <v>#VALUE!</v>
      </c>
      <c r="C583" s="85">
        <f t="shared" si="16"/>
        <v>0</v>
      </c>
      <c r="D583" s="82" t="str">
        <f t="shared" si="17"/>
        <v/>
      </c>
    </row>
    <row r="584" spans="1:4">
      <c r="A584" s="84">
        <f>Grades!A584</f>
        <v>0</v>
      </c>
      <c r="B584" s="102" t="e">
        <f>CONCATENATE(ROUND(Grades!D584,1),IF(MOD(Grades!D584,1)=0,IF(Grades!D584=10,"",",0"),""))</f>
        <v>#VALUE!</v>
      </c>
      <c r="C584" s="85">
        <f t="shared" si="16"/>
        <v>0</v>
      </c>
      <c r="D584" s="82" t="str">
        <f t="shared" si="17"/>
        <v/>
      </c>
    </row>
    <row r="585" spans="1:4">
      <c r="A585" s="84">
        <f>Grades!A585</f>
        <v>0</v>
      </c>
      <c r="B585" s="102" t="e">
        <f>CONCATENATE(ROUND(Grades!D585,1),IF(MOD(Grades!D585,1)=0,IF(Grades!D585=10,"",",0"),""))</f>
        <v>#VALUE!</v>
      </c>
      <c r="C585" s="85">
        <f t="shared" si="16"/>
        <v>0</v>
      </c>
      <c r="D585" s="82" t="str">
        <f t="shared" si="17"/>
        <v/>
      </c>
    </row>
    <row r="586" spans="1:4">
      <c r="A586" s="84">
        <f>Grades!A586</f>
        <v>0</v>
      </c>
      <c r="B586" s="102" t="e">
        <f>CONCATENATE(ROUND(Grades!D586,1),IF(MOD(Grades!D586,1)=0,IF(Grades!D586=10,"",",0"),""))</f>
        <v>#VALUE!</v>
      </c>
      <c r="C586" s="85">
        <f t="shared" si="16"/>
        <v>0</v>
      </c>
      <c r="D586" s="82" t="str">
        <f t="shared" si="17"/>
        <v/>
      </c>
    </row>
    <row r="587" spans="1:4">
      <c r="A587" s="84">
        <f>Grades!A587</f>
        <v>0</v>
      </c>
      <c r="B587" s="102" t="e">
        <f>CONCATENATE(ROUND(Grades!D587,1),IF(MOD(Grades!D587,1)=0,IF(Grades!D587=10,"",",0"),""))</f>
        <v>#VALUE!</v>
      </c>
      <c r="C587" s="85">
        <f t="shared" si="16"/>
        <v>0</v>
      </c>
      <c r="D587" s="82" t="str">
        <f t="shared" si="17"/>
        <v/>
      </c>
    </row>
    <row r="588" spans="1:4">
      <c r="A588" s="84">
        <f>Grades!A588</f>
        <v>0</v>
      </c>
      <c r="B588" s="102" t="e">
        <f>CONCATENATE(ROUND(Grades!D588,1),IF(MOD(Grades!D588,1)=0,IF(Grades!D588=10,"",",0"),""))</f>
        <v>#VALUE!</v>
      </c>
      <c r="C588" s="85">
        <f t="shared" si="16"/>
        <v>0</v>
      </c>
      <c r="D588" s="82" t="str">
        <f t="shared" si="17"/>
        <v/>
      </c>
    </row>
    <row r="589" spans="1:4">
      <c r="A589" s="84">
        <f>Grades!A589</f>
        <v>0</v>
      </c>
      <c r="B589" s="102" t="e">
        <f>CONCATENATE(ROUND(Grades!D589,1),IF(MOD(Grades!D589,1)=0,IF(Grades!D589=10,"",",0"),""))</f>
        <v>#VALUE!</v>
      </c>
      <c r="C589" s="85">
        <f t="shared" ref="C589:C652" si="18">$B$5</f>
        <v>0</v>
      </c>
      <c r="D589" s="82" t="str">
        <f t="shared" si="17"/>
        <v/>
      </c>
    </row>
    <row r="590" spans="1:4">
      <c r="A590" s="84">
        <f>Grades!A590</f>
        <v>0</v>
      </c>
      <c r="B590" s="102" t="e">
        <f>CONCATENATE(ROUND(Grades!D590,1),IF(MOD(Grades!D590,1)=0,IF(Grades!D590=10,"",",0"),""))</f>
        <v>#VALUE!</v>
      </c>
      <c r="C590" s="85">
        <f t="shared" si="18"/>
        <v>0</v>
      </c>
      <c r="D590" s="82" t="str">
        <f t="shared" ref="D590:D653" si="19">IF(A590=0,"",IF(OR(LEN(A590)&lt;&gt;7,ISNUMBER(SEARCH("s",A590))),"studentnummer klopt niet en/of er zit een s in'",""))</f>
        <v/>
      </c>
    </row>
    <row r="591" spans="1:4">
      <c r="A591" s="84">
        <f>Grades!A591</f>
        <v>0</v>
      </c>
      <c r="B591" s="102" t="e">
        <f>CONCATENATE(ROUND(Grades!D591,1),IF(MOD(Grades!D591,1)=0,IF(Grades!D591=10,"",",0"),""))</f>
        <v>#VALUE!</v>
      </c>
      <c r="C591" s="85">
        <f t="shared" si="18"/>
        <v>0</v>
      </c>
      <c r="D591" s="82" t="str">
        <f t="shared" si="19"/>
        <v/>
      </c>
    </row>
    <row r="592" spans="1:4">
      <c r="A592" s="84">
        <f>Grades!A592</f>
        <v>0</v>
      </c>
      <c r="B592" s="102" t="e">
        <f>CONCATENATE(ROUND(Grades!D592,1),IF(MOD(Grades!D592,1)=0,IF(Grades!D592=10,"",",0"),""))</f>
        <v>#VALUE!</v>
      </c>
      <c r="C592" s="85">
        <f t="shared" si="18"/>
        <v>0</v>
      </c>
      <c r="D592" s="82" t="str">
        <f t="shared" si="19"/>
        <v/>
      </c>
    </row>
    <row r="593" spans="1:4">
      <c r="A593" s="84">
        <f>Grades!A593</f>
        <v>0</v>
      </c>
      <c r="B593" s="102" t="e">
        <f>CONCATENATE(ROUND(Grades!D593,1),IF(MOD(Grades!D593,1)=0,IF(Grades!D593=10,"",",0"),""))</f>
        <v>#VALUE!</v>
      </c>
      <c r="C593" s="85">
        <f t="shared" si="18"/>
        <v>0</v>
      </c>
      <c r="D593" s="82" t="str">
        <f t="shared" si="19"/>
        <v/>
      </c>
    </row>
    <row r="594" spans="1:4">
      <c r="A594" s="84">
        <f>Grades!A594</f>
        <v>0</v>
      </c>
      <c r="B594" s="102" t="e">
        <f>CONCATENATE(ROUND(Grades!D594,1),IF(MOD(Grades!D594,1)=0,IF(Grades!D594=10,"",",0"),""))</f>
        <v>#VALUE!</v>
      </c>
      <c r="C594" s="85">
        <f t="shared" si="18"/>
        <v>0</v>
      </c>
      <c r="D594" s="82" t="str">
        <f t="shared" si="19"/>
        <v/>
      </c>
    </row>
    <row r="595" spans="1:4">
      <c r="A595" s="84">
        <f>Grades!A595</f>
        <v>0</v>
      </c>
      <c r="B595" s="102" t="e">
        <f>CONCATENATE(ROUND(Grades!D595,1),IF(MOD(Grades!D595,1)=0,IF(Grades!D595=10,"",",0"),""))</f>
        <v>#VALUE!</v>
      </c>
      <c r="C595" s="85">
        <f t="shared" si="18"/>
        <v>0</v>
      </c>
      <c r="D595" s="82" t="str">
        <f t="shared" si="19"/>
        <v/>
      </c>
    </row>
    <row r="596" spans="1:4">
      <c r="A596" s="84">
        <f>Grades!A596</f>
        <v>0</v>
      </c>
      <c r="B596" s="102" t="e">
        <f>CONCATENATE(ROUND(Grades!D596,1),IF(MOD(Grades!D596,1)=0,IF(Grades!D596=10,"",",0"),""))</f>
        <v>#VALUE!</v>
      </c>
      <c r="C596" s="85">
        <f t="shared" si="18"/>
        <v>0</v>
      </c>
      <c r="D596" s="82" t="str">
        <f t="shared" si="19"/>
        <v/>
      </c>
    </row>
    <row r="597" spans="1:4">
      <c r="A597" s="84">
        <f>Grades!A597</f>
        <v>0</v>
      </c>
      <c r="B597" s="102" t="e">
        <f>CONCATENATE(ROUND(Grades!D597,1),IF(MOD(Grades!D597,1)=0,IF(Grades!D597=10,"",",0"),""))</f>
        <v>#VALUE!</v>
      </c>
      <c r="C597" s="85">
        <f t="shared" si="18"/>
        <v>0</v>
      </c>
      <c r="D597" s="82" t="str">
        <f t="shared" si="19"/>
        <v/>
      </c>
    </row>
    <row r="598" spans="1:4">
      <c r="A598" s="84">
        <f>Grades!A598</f>
        <v>0</v>
      </c>
      <c r="B598" s="102" t="e">
        <f>CONCATENATE(ROUND(Grades!D598,1),IF(MOD(Grades!D598,1)=0,IF(Grades!D598=10,"",",0"),""))</f>
        <v>#VALUE!</v>
      </c>
      <c r="C598" s="85">
        <f t="shared" si="18"/>
        <v>0</v>
      </c>
      <c r="D598" s="82" t="str">
        <f t="shared" si="19"/>
        <v/>
      </c>
    </row>
    <row r="599" spans="1:4">
      <c r="A599" s="84">
        <f>Grades!A599</f>
        <v>0</v>
      </c>
      <c r="B599" s="102" t="e">
        <f>CONCATENATE(ROUND(Grades!D599,1),IF(MOD(Grades!D599,1)=0,IF(Grades!D599=10,"",",0"),""))</f>
        <v>#VALUE!</v>
      </c>
      <c r="C599" s="85">
        <f t="shared" si="18"/>
        <v>0</v>
      </c>
      <c r="D599" s="82" t="str">
        <f t="shared" si="19"/>
        <v/>
      </c>
    </row>
    <row r="600" spans="1:4">
      <c r="A600" s="84">
        <f>Grades!A600</f>
        <v>0</v>
      </c>
      <c r="B600" s="102" t="e">
        <f>CONCATENATE(ROUND(Grades!D600,1),IF(MOD(Grades!D600,1)=0,IF(Grades!D600=10,"",",0"),""))</f>
        <v>#VALUE!</v>
      </c>
      <c r="C600" s="85">
        <f t="shared" si="18"/>
        <v>0</v>
      </c>
      <c r="D600" s="82" t="str">
        <f t="shared" si="19"/>
        <v/>
      </c>
    </row>
    <row r="601" spans="1:4">
      <c r="A601" s="84">
        <f>Grades!A601</f>
        <v>0</v>
      </c>
      <c r="B601" s="102" t="e">
        <f>CONCATENATE(ROUND(Grades!D601,1),IF(MOD(Grades!D601,1)=0,IF(Grades!D601=10,"",",0"),""))</f>
        <v>#VALUE!</v>
      </c>
      <c r="C601" s="85">
        <f t="shared" si="18"/>
        <v>0</v>
      </c>
      <c r="D601" s="82" t="str">
        <f t="shared" si="19"/>
        <v/>
      </c>
    </row>
    <row r="602" spans="1:4">
      <c r="A602" s="84">
        <f>Grades!A602</f>
        <v>0</v>
      </c>
      <c r="B602" s="102" t="e">
        <f>CONCATENATE(ROUND(Grades!D602,1),IF(MOD(Grades!D602,1)=0,IF(Grades!D602=10,"",",0"),""))</f>
        <v>#VALUE!</v>
      </c>
      <c r="C602" s="85">
        <f t="shared" si="18"/>
        <v>0</v>
      </c>
      <c r="D602" s="82" t="str">
        <f t="shared" si="19"/>
        <v/>
      </c>
    </row>
    <row r="603" spans="1:4">
      <c r="A603" s="84">
        <f>Grades!A603</f>
        <v>0</v>
      </c>
      <c r="B603" s="102" t="e">
        <f>CONCATENATE(ROUND(Grades!D603,1),IF(MOD(Grades!D603,1)=0,IF(Grades!D603=10,"",",0"),""))</f>
        <v>#VALUE!</v>
      </c>
      <c r="C603" s="85">
        <f t="shared" si="18"/>
        <v>0</v>
      </c>
      <c r="D603" s="82" t="str">
        <f t="shared" si="19"/>
        <v/>
      </c>
    </row>
    <row r="604" spans="1:4">
      <c r="A604" s="84">
        <f>Grades!A604</f>
        <v>0</v>
      </c>
      <c r="B604" s="102" t="e">
        <f>CONCATENATE(ROUND(Grades!D604,1),IF(MOD(Grades!D604,1)=0,IF(Grades!D604=10,"",",0"),""))</f>
        <v>#VALUE!</v>
      </c>
      <c r="C604" s="85">
        <f t="shared" si="18"/>
        <v>0</v>
      </c>
      <c r="D604" s="82" t="str">
        <f t="shared" si="19"/>
        <v/>
      </c>
    </row>
    <row r="605" spans="1:4">
      <c r="A605" s="84">
        <f>Grades!A605</f>
        <v>0</v>
      </c>
      <c r="B605" s="102" t="e">
        <f>CONCATENATE(ROUND(Grades!D605,1),IF(MOD(Grades!D605,1)=0,IF(Grades!D605=10,"",",0"),""))</f>
        <v>#VALUE!</v>
      </c>
      <c r="C605" s="85">
        <f t="shared" si="18"/>
        <v>0</v>
      </c>
      <c r="D605" s="82" t="str">
        <f t="shared" si="19"/>
        <v/>
      </c>
    </row>
    <row r="606" spans="1:4">
      <c r="A606" s="84">
        <f>Grades!A606</f>
        <v>0</v>
      </c>
      <c r="B606" s="102" t="e">
        <f>CONCATENATE(ROUND(Grades!D606,1),IF(MOD(Grades!D606,1)=0,IF(Grades!D606=10,"",",0"),""))</f>
        <v>#VALUE!</v>
      </c>
      <c r="C606" s="85">
        <f t="shared" si="18"/>
        <v>0</v>
      </c>
      <c r="D606" s="82" t="str">
        <f t="shared" si="19"/>
        <v/>
      </c>
    </row>
    <row r="607" spans="1:4">
      <c r="A607" s="84">
        <f>Grades!A607</f>
        <v>0</v>
      </c>
      <c r="B607" s="102" t="e">
        <f>CONCATENATE(ROUND(Grades!D607,1),IF(MOD(Grades!D607,1)=0,IF(Grades!D607=10,"",",0"),""))</f>
        <v>#VALUE!</v>
      </c>
      <c r="C607" s="85">
        <f t="shared" si="18"/>
        <v>0</v>
      </c>
      <c r="D607" s="82" t="str">
        <f t="shared" si="19"/>
        <v/>
      </c>
    </row>
    <row r="608" spans="1:4">
      <c r="A608" s="84">
        <f>Grades!A608</f>
        <v>0</v>
      </c>
      <c r="B608" s="102" t="e">
        <f>CONCATENATE(ROUND(Grades!D608,1),IF(MOD(Grades!D608,1)=0,IF(Grades!D608=10,"",",0"),""))</f>
        <v>#VALUE!</v>
      </c>
      <c r="C608" s="85">
        <f t="shared" si="18"/>
        <v>0</v>
      </c>
      <c r="D608" s="82" t="str">
        <f t="shared" si="19"/>
        <v/>
      </c>
    </row>
    <row r="609" spans="1:4">
      <c r="A609" s="84">
        <f>Grades!A609</f>
        <v>0</v>
      </c>
      <c r="B609" s="102" t="e">
        <f>CONCATENATE(ROUND(Grades!D609,1),IF(MOD(Grades!D609,1)=0,IF(Grades!D609=10,"",",0"),""))</f>
        <v>#VALUE!</v>
      </c>
      <c r="C609" s="85">
        <f t="shared" si="18"/>
        <v>0</v>
      </c>
      <c r="D609" s="82" t="str">
        <f t="shared" si="19"/>
        <v/>
      </c>
    </row>
    <row r="610" spans="1:4">
      <c r="A610" s="84">
        <f>Grades!A610</f>
        <v>0</v>
      </c>
      <c r="B610" s="102" t="e">
        <f>CONCATENATE(ROUND(Grades!D610,1),IF(MOD(Grades!D610,1)=0,IF(Grades!D610=10,"",",0"),""))</f>
        <v>#VALUE!</v>
      </c>
      <c r="C610" s="85">
        <f t="shared" si="18"/>
        <v>0</v>
      </c>
      <c r="D610" s="82" t="str">
        <f t="shared" si="19"/>
        <v/>
      </c>
    </row>
    <row r="611" spans="1:4">
      <c r="A611" s="84">
        <f>Grades!A611</f>
        <v>0</v>
      </c>
      <c r="B611" s="102" t="e">
        <f>CONCATENATE(ROUND(Grades!D611,1),IF(MOD(Grades!D611,1)=0,IF(Grades!D611=10,"",",0"),""))</f>
        <v>#VALUE!</v>
      </c>
      <c r="C611" s="85">
        <f t="shared" si="18"/>
        <v>0</v>
      </c>
      <c r="D611" s="82" t="str">
        <f t="shared" si="19"/>
        <v/>
      </c>
    </row>
    <row r="612" spans="1:4">
      <c r="A612" s="84">
        <f>Grades!A612</f>
        <v>0</v>
      </c>
      <c r="B612" s="102" t="e">
        <f>CONCATENATE(ROUND(Grades!D612,1),IF(MOD(Grades!D612,1)=0,IF(Grades!D612=10,"",",0"),""))</f>
        <v>#VALUE!</v>
      </c>
      <c r="C612" s="85">
        <f t="shared" si="18"/>
        <v>0</v>
      </c>
      <c r="D612" s="82" t="str">
        <f t="shared" si="19"/>
        <v/>
      </c>
    </row>
    <row r="613" spans="1:4">
      <c r="A613" s="84">
        <f>Grades!A613</f>
        <v>0</v>
      </c>
      <c r="B613" s="102" t="e">
        <f>CONCATENATE(ROUND(Grades!D613,1),IF(MOD(Grades!D613,1)=0,IF(Grades!D613=10,"",",0"),""))</f>
        <v>#VALUE!</v>
      </c>
      <c r="C613" s="85">
        <f t="shared" si="18"/>
        <v>0</v>
      </c>
      <c r="D613" s="82" t="str">
        <f t="shared" si="19"/>
        <v/>
      </c>
    </row>
    <row r="614" spans="1:4">
      <c r="A614" s="84">
        <f>Grades!A614</f>
        <v>0</v>
      </c>
      <c r="B614" s="102" t="e">
        <f>CONCATENATE(ROUND(Grades!D614,1),IF(MOD(Grades!D614,1)=0,IF(Grades!D614=10,"",",0"),""))</f>
        <v>#VALUE!</v>
      </c>
      <c r="C614" s="85">
        <f t="shared" si="18"/>
        <v>0</v>
      </c>
      <c r="D614" s="82" t="str">
        <f t="shared" si="19"/>
        <v/>
      </c>
    </row>
    <row r="615" spans="1:4">
      <c r="A615" s="84">
        <f>Grades!A615</f>
        <v>0</v>
      </c>
      <c r="B615" s="102" t="e">
        <f>CONCATENATE(ROUND(Grades!D615,1),IF(MOD(Grades!D615,1)=0,IF(Grades!D615=10,"",",0"),""))</f>
        <v>#VALUE!</v>
      </c>
      <c r="C615" s="85">
        <f t="shared" si="18"/>
        <v>0</v>
      </c>
      <c r="D615" s="82" t="str">
        <f t="shared" si="19"/>
        <v/>
      </c>
    </row>
    <row r="616" spans="1:4">
      <c r="A616" s="84">
        <f>Grades!A616</f>
        <v>0</v>
      </c>
      <c r="B616" s="102" t="e">
        <f>CONCATENATE(ROUND(Grades!D616,1),IF(MOD(Grades!D616,1)=0,IF(Grades!D616=10,"",",0"),""))</f>
        <v>#VALUE!</v>
      </c>
      <c r="C616" s="85">
        <f t="shared" si="18"/>
        <v>0</v>
      </c>
      <c r="D616" s="82" t="str">
        <f t="shared" si="19"/>
        <v/>
      </c>
    </row>
    <row r="617" spans="1:4">
      <c r="A617" s="84">
        <f>Grades!A617</f>
        <v>0</v>
      </c>
      <c r="B617" s="102" t="e">
        <f>CONCATENATE(ROUND(Grades!D617,1),IF(MOD(Grades!D617,1)=0,IF(Grades!D617=10,"",",0"),""))</f>
        <v>#VALUE!</v>
      </c>
      <c r="C617" s="85">
        <f t="shared" si="18"/>
        <v>0</v>
      </c>
      <c r="D617" s="82" t="str">
        <f t="shared" si="19"/>
        <v/>
      </c>
    </row>
    <row r="618" spans="1:4">
      <c r="A618" s="84">
        <f>Grades!A618</f>
        <v>0</v>
      </c>
      <c r="B618" s="102" t="e">
        <f>CONCATENATE(ROUND(Grades!D618,1),IF(MOD(Grades!D618,1)=0,IF(Grades!D618=10,"",",0"),""))</f>
        <v>#VALUE!</v>
      </c>
      <c r="C618" s="85">
        <f t="shared" si="18"/>
        <v>0</v>
      </c>
      <c r="D618" s="82" t="str">
        <f t="shared" si="19"/>
        <v/>
      </c>
    </row>
    <row r="619" spans="1:4">
      <c r="A619" s="84">
        <f>Grades!A619</f>
        <v>0</v>
      </c>
      <c r="B619" s="102" t="e">
        <f>CONCATENATE(ROUND(Grades!D619,1),IF(MOD(Grades!D619,1)=0,IF(Grades!D619=10,"",",0"),""))</f>
        <v>#VALUE!</v>
      </c>
      <c r="C619" s="85">
        <f t="shared" si="18"/>
        <v>0</v>
      </c>
      <c r="D619" s="82" t="str">
        <f t="shared" si="19"/>
        <v/>
      </c>
    </row>
    <row r="620" spans="1:4">
      <c r="A620" s="84">
        <f>Grades!A620</f>
        <v>0</v>
      </c>
      <c r="B620" s="102" t="e">
        <f>CONCATENATE(ROUND(Grades!D620,1),IF(MOD(Grades!D620,1)=0,IF(Grades!D620=10,"",",0"),""))</f>
        <v>#VALUE!</v>
      </c>
      <c r="C620" s="85">
        <f t="shared" si="18"/>
        <v>0</v>
      </c>
      <c r="D620" s="82" t="str">
        <f t="shared" si="19"/>
        <v/>
      </c>
    </row>
    <row r="621" spans="1:4">
      <c r="A621" s="84">
        <f>Grades!A621</f>
        <v>0</v>
      </c>
      <c r="B621" s="102" t="e">
        <f>CONCATENATE(ROUND(Grades!D621,1),IF(MOD(Grades!D621,1)=0,IF(Grades!D621=10,"",",0"),""))</f>
        <v>#VALUE!</v>
      </c>
      <c r="C621" s="85">
        <f t="shared" si="18"/>
        <v>0</v>
      </c>
      <c r="D621" s="82" t="str">
        <f t="shared" si="19"/>
        <v/>
      </c>
    </row>
    <row r="622" spans="1:4">
      <c r="A622" s="84">
        <f>Grades!A622</f>
        <v>0</v>
      </c>
      <c r="B622" s="102" t="e">
        <f>CONCATENATE(ROUND(Grades!D622,1),IF(MOD(Grades!D622,1)=0,IF(Grades!D622=10,"",",0"),""))</f>
        <v>#VALUE!</v>
      </c>
      <c r="C622" s="85">
        <f t="shared" si="18"/>
        <v>0</v>
      </c>
      <c r="D622" s="82" t="str">
        <f t="shared" si="19"/>
        <v/>
      </c>
    </row>
    <row r="623" spans="1:4">
      <c r="A623" s="84">
        <f>Grades!A623</f>
        <v>0</v>
      </c>
      <c r="B623" s="102" t="e">
        <f>CONCATENATE(ROUND(Grades!D623,1),IF(MOD(Grades!D623,1)=0,IF(Grades!D623=10,"",",0"),""))</f>
        <v>#VALUE!</v>
      </c>
      <c r="C623" s="85">
        <f t="shared" si="18"/>
        <v>0</v>
      </c>
      <c r="D623" s="82" t="str">
        <f t="shared" si="19"/>
        <v/>
      </c>
    </row>
    <row r="624" spans="1:4">
      <c r="A624" s="84">
        <f>Grades!A624</f>
        <v>0</v>
      </c>
      <c r="B624" s="102" t="e">
        <f>CONCATENATE(ROUND(Grades!D624,1),IF(MOD(Grades!D624,1)=0,IF(Grades!D624=10,"",",0"),""))</f>
        <v>#VALUE!</v>
      </c>
      <c r="C624" s="85">
        <f t="shared" si="18"/>
        <v>0</v>
      </c>
      <c r="D624" s="82" t="str">
        <f t="shared" si="19"/>
        <v/>
      </c>
    </row>
    <row r="625" spans="1:4">
      <c r="A625" s="84">
        <f>Grades!A625</f>
        <v>0</v>
      </c>
      <c r="B625" s="102" t="e">
        <f>CONCATENATE(ROUND(Grades!D625,1),IF(MOD(Grades!D625,1)=0,IF(Grades!D625=10,"",",0"),""))</f>
        <v>#VALUE!</v>
      </c>
      <c r="C625" s="85">
        <f t="shared" si="18"/>
        <v>0</v>
      </c>
      <c r="D625" s="82" t="str">
        <f t="shared" si="19"/>
        <v/>
      </c>
    </row>
    <row r="626" spans="1:4">
      <c r="A626" s="84">
        <f>Grades!A626</f>
        <v>0</v>
      </c>
      <c r="B626" s="102" t="e">
        <f>CONCATENATE(ROUND(Grades!D626,1),IF(MOD(Grades!D626,1)=0,IF(Grades!D626=10,"",",0"),""))</f>
        <v>#VALUE!</v>
      </c>
      <c r="C626" s="85">
        <f t="shared" si="18"/>
        <v>0</v>
      </c>
      <c r="D626" s="82" t="str">
        <f t="shared" si="19"/>
        <v/>
      </c>
    </row>
    <row r="627" spans="1:4">
      <c r="A627" s="84">
        <f>Grades!A627</f>
        <v>0</v>
      </c>
      <c r="B627" s="102" t="e">
        <f>CONCATENATE(ROUND(Grades!D627,1),IF(MOD(Grades!D627,1)=0,IF(Grades!D627=10,"",",0"),""))</f>
        <v>#VALUE!</v>
      </c>
      <c r="C627" s="85">
        <f t="shared" si="18"/>
        <v>0</v>
      </c>
      <c r="D627" s="82" t="str">
        <f t="shared" si="19"/>
        <v/>
      </c>
    </row>
    <row r="628" spans="1:4">
      <c r="A628" s="84">
        <f>Grades!A628</f>
        <v>0</v>
      </c>
      <c r="B628" s="102" t="e">
        <f>CONCATENATE(ROUND(Grades!D628,1),IF(MOD(Grades!D628,1)=0,IF(Grades!D628=10,"",",0"),""))</f>
        <v>#VALUE!</v>
      </c>
      <c r="C628" s="85">
        <f t="shared" si="18"/>
        <v>0</v>
      </c>
      <c r="D628" s="82" t="str">
        <f t="shared" si="19"/>
        <v/>
      </c>
    </row>
    <row r="629" spans="1:4">
      <c r="A629" s="84">
        <f>Grades!A629</f>
        <v>0</v>
      </c>
      <c r="B629" s="102" t="e">
        <f>CONCATENATE(ROUND(Grades!D629,1),IF(MOD(Grades!D629,1)=0,IF(Grades!D629=10,"",",0"),""))</f>
        <v>#VALUE!</v>
      </c>
      <c r="C629" s="85">
        <f t="shared" si="18"/>
        <v>0</v>
      </c>
      <c r="D629" s="82" t="str">
        <f t="shared" si="19"/>
        <v/>
      </c>
    </row>
    <row r="630" spans="1:4">
      <c r="A630" s="84">
        <f>Grades!A630</f>
        <v>0</v>
      </c>
      <c r="B630" s="102" t="e">
        <f>CONCATENATE(ROUND(Grades!D630,1),IF(MOD(Grades!D630,1)=0,IF(Grades!D630=10,"",",0"),""))</f>
        <v>#VALUE!</v>
      </c>
      <c r="C630" s="85">
        <f t="shared" si="18"/>
        <v>0</v>
      </c>
      <c r="D630" s="82" t="str">
        <f t="shared" si="19"/>
        <v/>
      </c>
    </row>
    <row r="631" spans="1:4">
      <c r="A631" s="84">
        <f>Grades!A631</f>
        <v>0</v>
      </c>
      <c r="B631" s="102" t="e">
        <f>CONCATENATE(ROUND(Grades!D631,1),IF(MOD(Grades!D631,1)=0,IF(Grades!D631=10,"",",0"),""))</f>
        <v>#VALUE!</v>
      </c>
      <c r="C631" s="85">
        <f t="shared" si="18"/>
        <v>0</v>
      </c>
      <c r="D631" s="82" t="str">
        <f t="shared" si="19"/>
        <v/>
      </c>
    </row>
    <row r="632" spans="1:4">
      <c r="A632" s="84">
        <f>Grades!A632</f>
        <v>0</v>
      </c>
      <c r="B632" s="102" t="e">
        <f>CONCATENATE(ROUND(Grades!D632,1),IF(MOD(Grades!D632,1)=0,IF(Grades!D632=10,"",",0"),""))</f>
        <v>#VALUE!</v>
      </c>
      <c r="C632" s="85">
        <f t="shared" si="18"/>
        <v>0</v>
      </c>
      <c r="D632" s="82" t="str">
        <f t="shared" si="19"/>
        <v/>
      </c>
    </row>
    <row r="633" spans="1:4">
      <c r="A633" s="84">
        <f>Grades!A633</f>
        <v>0</v>
      </c>
      <c r="B633" s="102" t="e">
        <f>CONCATENATE(ROUND(Grades!D633,1),IF(MOD(Grades!D633,1)=0,IF(Grades!D633=10,"",",0"),""))</f>
        <v>#VALUE!</v>
      </c>
      <c r="C633" s="85">
        <f t="shared" si="18"/>
        <v>0</v>
      </c>
      <c r="D633" s="82" t="str">
        <f t="shared" si="19"/>
        <v/>
      </c>
    </row>
    <row r="634" spans="1:4">
      <c r="A634" s="84">
        <f>Grades!A634</f>
        <v>0</v>
      </c>
      <c r="B634" s="102" t="e">
        <f>CONCATENATE(ROUND(Grades!D634,1),IF(MOD(Grades!D634,1)=0,IF(Grades!D634=10,"",",0"),""))</f>
        <v>#VALUE!</v>
      </c>
      <c r="C634" s="85">
        <f t="shared" si="18"/>
        <v>0</v>
      </c>
      <c r="D634" s="82" t="str">
        <f t="shared" si="19"/>
        <v/>
      </c>
    </row>
    <row r="635" spans="1:4">
      <c r="A635" s="84">
        <f>Grades!A635</f>
        <v>0</v>
      </c>
      <c r="B635" s="102" t="e">
        <f>CONCATENATE(ROUND(Grades!D635,1),IF(MOD(Grades!D635,1)=0,IF(Grades!D635=10,"",",0"),""))</f>
        <v>#VALUE!</v>
      </c>
      <c r="C635" s="85">
        <f t="shared" si="18"/>
        <v>0</v>
      </c>
      <c r="D635" s="82" t="str">
        <f t="shared" si="19"/>
        <v/>
      </c>
    </row>
    <row r="636" spans="1:4">
      <c r="A636" s="84">
        <f>Grades!A636</f>
        <v>0</v>
      </c>
      <c r="B636" s="102" t="e">
        <f>CONCATENATE(ROUND(Grades!D636,1),IF(MOD(Grades!D636,1)=0,IF(Grades!D636=10,"",",0"),""))</f>
        <v>#VALUE!</v>
      </c>
      <c r="C636" s="85">
        <f t="shared" si="18"/>
        <v>0</v>
      </c>
      <c r="D636" s="82" t="str">
        <f t="shared" si="19"/>
        <v/>
      </c>
    </row>
    <row r="637" spans="1:4">
      <c r="A637" s="84">
        <f>Grades!A637</f>
        <v>0</v>
      </c>
      <c r="B637" s="102" t="e">
        <f>CONCATENATE(ROUND(Grades!D637,1),IF(MOD(Grades!D637,1)=0,IF(Grades!D637=10,"",",0"),""))</f>
        <v>#VALUE!</v>
      </c>
      <c r="C637" s="85">
        <f t="shared" si="18"/>
        <v>0</v>
      </c>
      <c r="D637" s="82" t="str">
        <f t="shared" si="19"/>
        <v/>
      </c>
    </row>
    <row r="638" spans="1:4">
      <c r="A638" s="84">
        <f>Grades!A638</f>
        <v>0</v>
      </c>
      <c r="B638" s="102" t="e">
        <f>CONCATENATE(ROUND(Grades!D638,1),IF(MOD(Grades!D638,1)=0,IF(Grades!D638=10,"",",0"),""))</f>
        <v>#VALUE!</v>
      </c>
      <c r="C638" s="85">
        <f t="shared" si="18"/>
        <v>0</v>
      </c>
      <c r="D638" s="82" t="str">
        <f t="shared" si="19"/>
        <v/>
      </c>
    </row>
    <row r="639" spans="1:4">
      <c r="A639" s="84">
        <f>Grades!A639</f>
        <v>0</v>
      </c>
      <c r="B639" s="102" t="e">
        <f>CONCATENATE(ROUND(Grades!D639,1),IF(MOD(Grades!D639,1)=0,IF(Grades!D639=10,"",",0"),""))</f>
        <v>#VALUE!</v>
      </c>
      <c r="C639" s="85">
        <f t="shared" si="18"/>
        <v>0</v>
      </c>
      <c r="D639" s="82" t="str">
        <f t="shared" si="19"/>
        <v/>
      </c>
    </row>
    <row r="640" spans="1:4">
      <c r="A640" s="84">
        <f>Grades!A640</f>
        <v>0</v>
      </c>
      <c r="B640" s="102" t="e">
        <f>CONCATENATE(ROUND(Grades!D640,1),IF(MOD(Grades!D640,1)=0,IF(Grades!D640=10,"",",0"),""))</f>
        <v>#VALUE!</v>
      </c>
      <c r="C640" s="85">
        <f t="shared" si="18"/>
        <v>0</v>
      </c>
      <c r="D640" s="82" t="str">
        <f t="shared" si="19"/>
        <v/>
      </c>
    </row>
    <row r="641" spans="1:4">
      <c r="A641" s="84">
        <f>Grades!A641</f>
        <v>0</v>
      </c>
      <c r="B641" s="102" t="e">
        <f>CONCATENATE(ROUND(Grades!D641,1),IF(MOD(Grades!D641,1)=0,IF(Grades!D641=10,"",",0"),""))</f>
        <v>#VALUE!</v>
      </c>
      <c r="C641" s="85">
        <f t="shared" si="18"/>
        <v>0</v>
      </c>
      <c r="D641" s="82" t="str">
        <f t="shared" si="19"/>
        <v/>
      </c>
    </row>
    <row r="642" spans="1:4">
      <c r="A642" s="84">
        <f>Grades!A642</f>
        <v>0</v>
      </c>
      <c r="B642" s="102" t="e">
        <f>CONCATENATE(ROUND(Grades!D642,1),IF(MOD(Grades!D642,1)=0,IF(Grades!D642=10,"",",0"),""))</f>
        <v>#VALUE!</v>
      </c>
      <c r="C642" s="85">
        <f t="shared" si="18"/>
        <v>0</v>
      </c>
      <c r="D642" s="82" t="str">
        <f t="shared" si="19"/>
        <v/>
      </c>
    </row>
    <row r="643" spans="1:4">
      <c r="A643" s="84">
        <f>Grades!A643</f>
        <v>0</v>
      </c>
      <c r="B643" s="102" t="e">
        <f>CONCATENATE(ROUND(Grades!D643,1),IF(MOD(Grades!D643,1)=0,IF(Grades!D643=10,"",",0"),""))</f>
        <v>#VALUE!</v>
      </c>
      <c r="C643" s="85">
        <f t="shared" si="18"/>
        <v>0</v>
      </c>
      <c r="D643" s="82" t="str">
        <f t="shared" si="19"/>
        <v/>
      </c>
    </row>
    <row r="644" spans="1:4">
      <c r="A644" s="84">
        <f>Grades!A644</f>
        <v>0</v>
      </c>
      <c r="B644" s="102" t="e">
        <f>CONCATENATE(ROUND(Grades!D644,1),IF(MOD(Grades!D644,1)=0,IF(Grades!D644=10,"",",0"),""))</f>
        <v>#VALUE!</v>
      </c>
      <c r="C644" s="85">
        <f t="shared" si="18"/>
        <v>0</v>
      </c>
      <c r="D644" s="82" t="str">
        <f t="shared" si="19"/>
        <v/>
      </c>
    </row>
    <row r="645" spans="1:4">
      <c r="A645" s="84">
        <f>Grades!A645</f>
        <v>0</v>
      </c>
      <c r="B645" s="102" t="e">
        <f>CONCATENATE(ROUND(Grades!D645,1),IF(MOD(Grades!D645,1)=0,IF(Grades!D645=10,"",",0"),""))</f>
        <v>#VALUE!</v>
      </c>
      <c r="C645" s="85">
        <f t="shared" si="18"/>
        <v>0</v>
      </c>
      <c r="D645" s="82" t="str">
        <f t="shared" si="19"/>
        <v/>
      </c>
    </row>
    <row r="646" spans="1:4">
      <c r="A646" s="84">
        <f>Grades!A646</f>
        <v>0</v>
      </c>
      <c r="B646" s="102" t="e">
        <f>CONCATENATE(ROUND(Grades!D646,1),IF(MOD(Grades!D646,1)=0,IF(Grades!D646=10,"",",0"),""))</f>
        <v>#VALUE!</v>
      </c>
      <c r="C646" s="85">
        <f t="shared" si="18"/>
        <v>0</v>
      </c>
      <c r="D646" s="82" t="str">
        <f t="shared" si="19"/>
        <v/>
      </c>
    </row>
    <row r="647" spans="1:4">
      <c r="A647" s="84">
        <f>Grades!A647</f>
        <v>0</v>
      </c>
      <c r="B647" s="102" t="e">
        <f>CONCATENATE(ROUND(Grades!D647,1),IF(MOD(Grades!D647,1)=0,IF(Grades!D647=10,"",",0"),""))</f>
        <v>#VALUE!</v>
      </c>
      <c r="C647" s="85">
        <f t="shared" si="18"/>
        <v>0</v>
      </c>
      <c r="D647" s="82" t="str">
        <f t="shared" si="19"/>
        <v/>
      </c>
    </row>
    <row r="648" spans="1:4">
      <c r="A648" s="84">
        <f>Grades!A648</f>
        <v>0</v>
      </c>
      <c r="B648" s="102" t="e">
        <f>CONCATENATE(ROUND(Grades!D648,1),IF(MOD(Grades!D648,1)=0,IF(Grades!D648=10,"",",0"),""))</f>
        <v>#VALUE!</v>
      </c>
      <c r="C648" s="85">
        <f t="shared" si="18"/>
        <v>0</v>
      </c>
      <c r="D648" s="82" t="str">
        <f t="shared" si="19"/>
        <v/>
      </c>
    </row>
    <row r="649" spans="1:4">
      <c r="A649" s="84">
        <f>Grades!A649</f>
        <v>0</v>
      </c>
      <c r="B649" s="102" t="e">
        <f>CONCATENATE(ROUND(Grades!D649,1),IF(MOD(Grades!D649,1)=0,IF(Grades!D649=10,"",",0"),""))</f>
        <v>#VALUE!</v>
      </c>
      <c r="C649" s="85">
        <f t="shared" si="18"/>
        <v>0</v>
      </c>
      <c r="D649" s="82" t="str">
        <f t="shared" si="19"/>
        <v/>
      </c>
    </row>
    <row r="650" spans="1:4">
      <c r="A650" s="84">
        <f>Grades!A650</f>
        <v>0</v>
      </c>
      <c r="B650" s="102" t="e">
        <f>CONCATENATE(ROUND(Grades!D650,1),IF(MOD(Grades!D650,1)=0,IF(Grades!D650=10,"",",0"),""))</f>
        <v>#VALUE!</v>
      </c>
      <c r="C650" s="85">
        <f t="shared" si="18"/>
        <v>0</v>
      </c>
      <c r="D650" s="82" t="str">
        <f t="shared" si="19"/>
        <v/>
      </c>
    </row>
    <row r="651" spans="1:4">
      <c r="A651" s="84">
        <f>Grades!A651</f>
        <v>0</v>
      </c>
      <c r="B651" s="102" t="e">
        <f>CONCATENATE(ROUND(Grades!D651,1),IF(MOD(Grades!D651,1)=0,IF(Grades!D651=10,"",",0"),""))</f>
        <v>#VALUE!</v>
      </c>
      <c r="C651" s="85">
        <f t="shared" si="18"/>
        <v>0</v>
      </c>
      <c r="D651" s="82" t="str">
        <f t="shared" si="19"/>
        <v/>
      </c>
    </row>
    <row r="652" spans="1:4">
      <c r="A652" s="84">
        <f>Grades!A652</f>
        <v>0</v>
      </c>
      <c r="B652" s="102" t="e">
        <f>CONCATENATE(ROUND(Grades!D652,1),IF(MOD(Grades!D652,1)=0,IF(Grades!D652=10,"",",0"),""))</f>
        <v>#VALUE!</v>
      </c>
      <c r="C652" s="85">
        <f t="shared" si="18"/>
        <v>0</v>
      </c>
      <c r="D652" s="82" t="str">
        <f t="shared" si="19"/>
        <v/>
      </c>
    </row>
    <row r="653" spans="1:4">
      <c r="A653" s="84">
        <f>Grades!A653</f>
        <v>0</v>
      </c>
      <c r="B653" s="102" t="e">
        <f>CONCATENATE(ROUND(Grades!D653,1),IF(MOD(Grades!D653,1)=0,IF(Grades!D653=10,"",",0"),""))</f>
        <v>#VALUE!</v>
      </c>
      <c r="C653" s="85">
        <f t="shared" ref="C653:C716" si="20">$B$5</f>
        <v>0</v>
      </c>
      <c r="D653" s="82" t="str">
        <f t="shared" si="19"/>
        <v/>
      </c>
    </row>
    <row r="654" spans="1:4">
      <c r="A654" s="84">
        <f>Grades!A654</f>
        <v>0</v>
      </c>
      <c r="B654" s="102" t="e">
        <f>CONCATENATE(ROUND(Grades!D654,1),IF(MOD(Grades!D654,1)=0,IF(Grades!D654=10,"",",0"),""))</f>
        <v>#VALUE!</v>
      </c>
      <c r="C654" s="85">
        <f t="shared" si="20"/>
        <v>0</v>
      </c>
      <c r="D654" s="82" t="str">
        <f t="shared" ref="D654:D717" si="21">IF(A654=0,"",IF(OR(LEN(A654)&lt;&gt;7,ISNUMBER(SEARCH("s",A654))),"studentnummer klopt niet en/of er zit een s in'",""))</f>
        <v/>
      </c>
    </row>
    <row r="655" spans="1:4">
      <c r="A655" s="84">
        <f>Grades!A655</f>
        <v>0</v>
      </c>
      <c r="B655" s="102" t="e">
        <f>CONCATENATE(ROUND(Grades!D655,1),IF(MOD(Grades!D655,1)=0,IF(Grades!D655=10,"",",0"),""))</f>
        <v>#VALUE!</v>
      </c>
      <c r="C655" s="85">
        <f t="shared" si="20"/>
        <v>0</v>
      </c>
      <c r="D655" s="82" t="str">
        <f t="shared" si="21"/>
        <v/>
      </c>
    </row>
    <row r="656" spans="1:4">
      <c r="A656" s="84">
        <f>Grades!A656</f>
        <v>0</v>
      </c>
      <c r="B656" s="102" t="e">
        <f>CONCATENATE(ROUND(Grades!D656,1),IF(MOD(Grades!D656,1)=0,IF(Grades!D656=10,"",",0"),""))</f>
        <v>#VALUE!</v>
      </c>
      <c r="C656" s="85">
        <f t="shared" si="20"/>
        <v>0</v>
      </c>
      <c r="D656" s="82" t="str">
        <f t="shared" si="21"/>
        <v/>
      </c>
    </row>
    <row r="657" spans="1:4">
      <c r="A657" s="84">
        <f>Grades!A657</f>
        <v>0</v>
      </c>
      <c r="B657" s="102" t="e">
        <f>CONCATENATE(ROUND(Grades!D657,1),IF(MOD(Grades!D657,1)=0,IF(Grades!D657=10,"",",0"),""))</f>
        <v>#VALUE!</v>
      </c>
      <c r="C657" s="85">
        <f t="shared" si="20"/>
        <v>0</v>
      </c>
      <c r="D657" s="82" t="str">
        <f t="shared" si="21"/>
        <v/>
      </c>
    </row>
    <row r="658" spans="1:4">
      <c r="A658" s="84">
        <f>Grades!A658</f>
        <v>0</v>
      </c>
      <c r="B658" s="102" t="e">
        <f>CONCATENATE(ROUND(Grades!D658,1),IF(MOD(Grades!D658,1)=0,IF(Grades!D658=10,"",",0"),""))</f>
        <v>#VALUE!</v>
      </c>
      <c r="C658" s="85">
        <f t="shared" si="20"/>
        <v>0</v>
      </c>
      <c r="D658" s="82" t="str">
        <f t="shared" si="21"/>
        <v/>
      </c>
    </row>
    <row r="659" spans="1:4">
      <c r="A659" s="84">
        <f>Grades!A659</f>
        <v>0</v>
      </c>
      <c r="B659" s="102" t="e">
        <f>CONCATENATE(ROUND(Grades!D659,1),IF(MOD(Grades!D659,1)=0,IF(Grades!D659=10,"",",0"),""))</f>
        <v>#VALUE!</v>
      </c>
      <c r="C659" s="85">
        <f t="shared" si="20"/>
        <v>0</v>
      </c>
      <c r="D659" s="82" t="str">
        <f t="shared" si="21"/>
        <v/>
      </c>
    </row>
    <row r="660" spans="1:4">
      <c r="A660" s="84">
        <f>Grades!A660</f>
        <v>0</v>
      </c>
      <c r="B660" s="102" t="e">
        <f>CONCATENATE(ROUND(Grades!D660,1),IF(MOD(Grades!D660,1)=0,IF(Grades!D660=10,"",",0"),""))</f>
        <v>#VALUE!</v>
      </c>
      <c r="C660" s="85">
        <f t="shared" si="20"/>
        <v>0</v>
      </c>
      <c r="D660" s="82" t="str">
        <f t="shared" si="21"/>
        <v/>
      </c>
    </row>
    <row r="661" spans="1:4">
      <c r="A661" s="84">
        <f>Grades!A661</f>
        <v>0</v>
      </c>
      <c r="B661" s="102" t="e">
        <f>CONCATENATE(ROUND(Grades!D661,1),IF(MOD(Grades!D661,1)=0,IF(Grades!D661=10,"",",0"),""))</f>
        <v>#VALUE!</v>
      </c>
      <c r="C661" s="85">
        <f t="shared" si="20"/>
        <v>0</v>
      </c>
      <c r="D661" s="82" t="str">
        <f t="shared" si="21"/>
        <v/>
      </c>
    </row>
    <row r="662" spans="1:4">
      <c r="A662" s="84">
        <f>Grades!A662</f>
        <v>0</v>
      </c>
      <c r="B662" s="102" t="e">
        <f>CONCATENATE(ROUND(Grades!D662,1),IF(MOD(Grades!D662,1)=0,IF(Grades!D662=10,"",",0"),""))</f>
        <v>#VALUE!</v>
      </c>
      <c r="C662" s="85">
        <f t="shared" si="20"/>
        <v>0</v>
      </c>
      <c r="D662" s="82" t="str">
        <f t="shared" si="21"/>
        <v/>
      </c>
    </row>
    <row r="663" spans="1:4">
      <c r="A663" s="84">
        <f>Grades!A663</f>
        <v>0</v>
      </c>
      <c r="B663" s="102" t="e">
        <f>CONCATENATE(ROUND(Grades!D663,1),IF(MOD(Grades!D663,1)=0,IF(Grades!D663=10,"",",0"),""))</f>
        <v>#VALUE!</v>
      </c>
      <c r="C663" s="85">
        <f t="shared" si="20"/>
        <v>0</v>
      </c>
      <c r="D663" s="82" t="str">
        <f t="shared" si="21"/>
        <v/>
      </c>
    </row>
    <row r="664" spans="1:4">
      <c r="A664" s="84">
        <f>Grades!A664</f>
        <v>0</v>
      </c>
      <c r="B664" s="102" t="e">
        <f>CONCATENATE(ROUND(Grades!D664,1),IF(MOD(Grades!D664,1)=0,IF(Grades!D664=10,"",",0"),""))</f>
        <v>#VALUE!</v>
      </c>
      <c r="C664" s="85">
        <f t="shared" si="20"/>
        <v>0</v>
      </c>
      <c r="D664" s="82" t="str">
        <f t="shared" si="21"/>
        <v/>
      </c>
    </row>
    <row r="665" spans="1:4">
      <c r="A665" s="84">
        <f>Grades!A665</f>
        <v>0</v>
      </c>
      <c r="B665" s="102" t="e">
        <f>CONCATENATE(ROUND(Grades!D665,1),IF(MOD(Grades!D665,1)=0,IF(Grades!D665=10,"",",0"),""))</f>
        <v>#VALUE!</v>
      </c>
      <c r="C665" s="85">
        <f t="shared" si="20"/>
        <v>0</v>
      </c>
      <c r="D665" s="82" t="str">
        <f t="shared" si="21"/>
        <v/>
      </c>
    </row>
    <row r="666" spans="1:4">
      <c r="A666" s="84">
        <f>Grades!A666</f>
        <v>0</v>
      </c>
      <c r="B666" s="102" t="e">
        <f>CONCATENATE(ROUND(Grades!D666,1),IF(MOD(Grades!D666,1)=0,IF(Grades!D666=10,"",",0"),""))</f>
        <v>#VALUE!</v>
      </c>
      <c r="C666" s="85">
        <f t="shared" si="20"/>
        <v>0</v>
      </c>
      <c r="D666" s="82" t="str">
        <f t="shared" si="21"/>
        <v/>
      </c>
    </row>
    <row r="667" spans="1:4">
      <c r="A667" s="84">
        <f>Grades!A667</f>
        <v>0</v>
      </c>
      <c r="B667" s="102" t="e">
        <f>CONCATENATE(ROUND(Grades!D667,1),IF(MOD(Grades!D667,1)=0,IF(Grades!D667=10,"",",0"),""))</f>
        <v>#VALUE!</v>
      </c>
      <c r="C667" s="85">
        <f t="shared" si="20"/>
        <v>0</v>
      </c>
      <c r="D667" s="82" t="str">
        <f t="shared" si="21"/>
        <v/>
      </c>
    </row>
    <row r="668" spans="1:4">
      <c r="A668" s="84">
        <f>Grades!A668</f>
        <v>0</v>
      </c>
      <c r="B668" s="102" t="e">
        <f>CONCATENATE(ROUND(Grades!D668,1),IF(MOD(Grades!D668,1)=0,IF(Grades!D668=10,"",",0"),""))</f>
        <v>#VALUE!</v>
      </c>
      <c r="C668" s="85">
        <f t="shared" si="20"/>
        <v>0</v>
      </c>
      <c r="D668" s="82" t="str">
        <f t="shared" si="21"/>
        <v/>
      </c>
    </row>
    <row r="669" spans="1:4">
      <c r="A669" s="84">
        <f>Grades!A669</f>
        <v>0</v>
      </c>
      <c r="B669" s="102" t="e">
        <f>CONCATENATE(ROUND(Grades!D669,1),IF(MOD(Grades!D669,1)=0,IF(Grades!D669=10,"",",0"),""))</f>
        <v>#VALUE!</v>
      </c>
      <c r="C669" s="85">
        <f t="shared" si="20"/>
        <v>0</v>
      </c>
      <c r="D669" s="82" t="str">
        <f t="shared" si="21"/>
        <v/>
      </c>
    </row>
    <row r="670" spans="1:4">
      <c r="A670" s="84">
        <f>Grades!A670</f>
        <v>0</v>
      </c>
      <c r="B670" s="102" t="e">
        <f>CONCATENATE(ROUND(Grades!D670,1),IF(MOD(Grades!D670,1)=0,IF(Grades!D670=10,"",",0"),""))</f>
        <v>#VALUE!</v>
      </c>
      <c r="C670" s="85">
        <f t="shared" si="20"/>
        <v>0</v>
      </c>
      <c r="D670" s="82" t="str">
        <f t="shared" si="21"/>
        <v/>
      </c>
    </row>
    <row r="671" spans="1:4">
      <c r="A671" s="84">
        <f>Grades!A671</f>
        <v>0</v>
      </c>
      <c r="B671" s="102" t="e">
        <f>CONCATENATE(ROUND(Grades!D671,1),IF(MOD(Grades!D671,1)=0,IF(Grades!D671=10,"",",0"),""))</f>
        <v>#VALUE!</v>
      </c>
      <c r="C671" s="85">
        <f t="shared" si="20"/>
        <v>0</v>
      </c>
      <c r="D671" s="82" t="str">
        <f t="shared" si="21"/>
        <v/>
      </c>
    </row>
    <row r="672" spans="1:4">
      <c r="A672" s="84">
        <f>Grades!A672</f>
        <v>0</v>
      </c>
      <c r="B672" s="102" t="e">
        <f>CONCATENATE(ROUND(Grades!D672,1),IF(MOD(Grades!D672,1)=0,IF(Grades!D672=10,"",",0"),""))</f>
        <v>#VALUE!</v>
      </c>
      <c r="C672" s="85">
        <f t="shared" si="20"/>
        <v>0</v>
      </c>
      <c r="D672" s="82" t="str">
        <f t="shared" si="21"/>
        <v/>
      </c>
    </row>
    <row r="673" spans="1:4">
      <c r="A673" s="84">
        <f>Grades!A673</f>
        <v>0</v>
      </c>
      <c r="B673" s="102" t="e">
        <f>CONCATENATE(ROUND(Grades!D673,1),IF(MOD(Grades!D673,1)=0,IF(Grades!D673=10,"",",0"),""))</f>
        <v>#VALUE!</v>
      </c>
      <c r="C673" s="85">
        <f t="shared" si="20"/>
        <v>0</v>
      </c>
      <c r="D673" s="82" t="str">
        <f t="shared" si="21"/>
        <v/>
      </c>
    </row>
    <row r="674" spans="1:4">
      <c r="A674" s="84">
        <f>Grades!A674</f>
        <v>0</v>
      </c>
      <c r="B674" s="102" t="e">
        <f>CONCATENATE(ROUND(Grades!D674,1),IF(MOD(Grades!D674,1)=0,IF(Grades!D674=10,"",",0"),""))</f>
        <v>#VALUE!</v>
      </c>
      <c r="C674" s="85">
        <f t="shared" si="20"/>
        <v>0</v>
      </c>
      <c r="D674" s="82" t="str">
        <f t="shared" si="21"/>
        <v/>
      </c>
    </row>
    <row r="675" spans="1:4">
      <c r="A675" s="84">
        <f>Grades!A675</f>
        <v>0</v>
      </c>
      <c r="B675" s="102" t="e">
        <f>CONCATENATE(ROUND(Grades!D675,1),IF(MOD(Grades!D675,1)=0,IF(Grades!D675=10,"",",0"),""))</f>
        <v>#VALUE!</v>
      </c>
      <c r="C675" s="85">
        <f t="shared" si="20"/>
        <v>0</v>
      </c>
      <c r="D675" s="82" t="str">
        <f t="shared" si="21"/>
        <v/>
      </c>
    </row>
    <row r="676" spans="1:4">
      <c r="A676" s="84">
        <f>Grades!A676</f>
        <v>0</v>
      </c>
      <c r="B676" s="102" t="e">
        <f>CONCATENATE(ROUND(Grades!D676,1),IF(MOD(Grades!D676,1)=0,IF(Grades!D676=10,"",",0"),""))</f>
        <v>#VALUE!</v>
      </c>
      <c r="C676" s="85">
        <f t="shared" si="20"/>
        <v>0</v>
      </c>
      <c r="D676" s="82" t="str">
        <f t="shared" si="21"/>
        <v/>
      </c>
    </row>
    <row r="677" spans="1:4">
      <c r="A677" s="84">
        <f>Grades!A677</f>
        <v>0</v>
      </c>
      <c r="B677" s="102" t="e">
        <f>CONCATENATE(ROUND(Grades!D677,1),IF(MOD(Grades!D677,1)=0,IF(Grades!D677=10,"",",0"),""))</f>
        <v>#VALUE!</v>
      </c>
      <c r="C677" s="85">
        <f t="shared" si="20"/>
        <v>0</v>
      </c>
      <c r="D677" s="82" t="str">
        <f t="shared" si="21"/>
        <v/>
      </c>
    </row>
    <row r="678" spans="1:4">
      <c r="A678" s="84">
        <f>Grades!A678</f>
        <v>0</v>
      </c>
      <c r="B678" s="102" t="e">
        <f>CONCATENATE(ROUND(Grades!D678,1),IF(MOD(Grades!D678,1)=0,IF(Grades!D678=10,"",",0"),""))</f>
        <v>#VALUE!</v>
      </c>
      <c r="C678" s="85">
        <f t="shared" si="20"/>
        <v>0</v>
      </c>
      <c r="D678" s="82" t="str">
        <f t="shared" si="21"/>
        <v/>
      </c>
    </row>
    <row r="679" spans="1:4">
      <c r="A679" s="84">
        <f>Grades!A679</f>
        <v>0</v>
      </c>
      <c r="B679" s="102" t="e">
        <f>CONCATENATE(ROUND(Grades!D679,1),IF(MOD(Grades!D679,1)=0,IF(Grades!D679=10,"",",0"),""))</f>
        <v>#VALUE!</v>
      </c>
      <c r="C679" s="85">
        <f t="shared" si="20"/>
        <v>0</v>
      </c>
      <c r="D679" s="82" t="str">
        <f t="shared" si="21"/>
        <v/>
      </c>
    </row>
    <row r="680" spans="1:4">
      <c r="A680" s="84">
        <f>Grades!A680</f>
        <v>0</v>
      </c>
      <c r="B680" s="102" t="e">
        <f>CONCATENATE(ROUND(Grades!D680,1),IF(MOD(Grades!D680,1)=0,IF(Grades!D680=10,"",",0"),""))</f>
        <v>#VALUE!</v>
      </c>
      <c r="C680" s="85">
        <f t="shared" si="20"/>
        <v>0</v>
      </c>
      <c r="D680" s="82" t="str">
        <f t="shared" si="21"/>
        <v/>
      </c>
    </row>
    <row r="681" spans="1:4">
      <c r="A681" s="84">
        <f>Grades!A681</f>
        <v>0</v>
      </c>
      <c r="B681" s="102" t="e">
        <f>CONCATENATE(ROUND(Grades!D681,1),IF(MOD(Grades!D681,1)=0,IF(Grades!D681=10,"",",0"),""))</f>
        <v>#VALUE!</v>
      </c>
      <c r="C681" s="85">
        <f t="shared" si="20"/>
        <v>0</v>
      </c>
      <c r="D681" s="82" t="str">
        <f t="shared" si="21"/>
        <v/>
      </c>
    </row>
    <row r="682" spans="1:4">
      <c r="A682" s="84">
        <f>Grades!A682</f>
        <v>0</v>
      </c>
      <c r="B682" s="102" t="e">
        <f>CONCATENATE(ROUND(Grades!D682,1),IF(MOD(Grades!D682,1)=0,IF(Grades!D682=10,"",",0"),""))</f>
        <v>#VALUE!</v>
      </c>
      <c r="C682" s="85">
        <f t="shared" si="20"/>
        <v>0</v>
      </c>
      <c r="D682" s="82" t="str">
        <f t="shared" si="21"/>
        <v/>
      </c>
    </row>
    <row r="683" spans="1:4">
      <c r="A683" s="84">
        <f>Grades!A683</f>
        <v>0</v>
      </c>
      <c r="B683" s="102" t="e">
        <f>CONCATENATE(ROUND(Grades!D683,1),IF(MOD(Grades!D683,1)=0,IF(Grades!D683=10,"",",0"),""))</f>
        <v>#VALUE!</v>
      </c>
      <c r="C683" s="85">
        <f t="shared" si="20"/>
        <v>0</v>
      </c>
      <c r="D683" s="82" t="str">
        <f t="shared" si="21"/>
        <v/>
      </c>
    </row>
    <row r="684" spans="1:4">
      <c r="A684" s="84">
        <f>Grades!A684</f>
        <v>0</v>
      </c>
      <c r="B684" s="102" t="e">
        <f>CONCATENATE(ROUND(Grades!D684,1),IF(MOD(Grades!D684,1)=0,IF(Grades!D684=10,"",",0"),""))</f>
        <v>#VALUE!</v>
      </c>
      <c r="C684" s="85">
        <f t="shared" si="20"/>
        <v>0</v>
      </c>
      <c r="D684" s="82" t="str">
        <f t="shared" si="21"/>
        <v/>
      </c>
    </row>
    <row r="685" spans="1:4">
      <c r="A685" s="84">
        <f>Grades!A685</f>
        <v>0</v>
      </c>
      <c r="B685" s="102" t="e">
        <f>CONCATENATE(ROUND(Grades!D685,1),IF(MOD(Grades!D685,1)=0,IF(Grades!D685=10,"",",0"),""))</f>
        <v>#VALUE!</v>
      </c>
      <c r="C685" s="85">
        <f t="shared" si="20"/>
        <v>0</v>
      </c>
      <c r="D685" s="82" t="str">
        <f t="shared" si="21"/>
        <v/>
      </c>
    </row>
    <row r="686" spans="1:4">
      <c r="A686" s="84">
        <f>Grades!A686</f>
        <v>0</v>
      </c>
      <c r="B686" s="102" t="e">
        <f>CONCATENATE(ROUND(Grades!D686,1),IF(MOD(Grades!D686,1)=0,IF(Grades!D686=10,"",",0"),""))</f>
        <v>#VALUE!</v>
      </c>
      <c r="C686" s="85">
        <f t="shared" si="20"/>
        <v>0</v>
      </c>
      <c r="D686" s="82" t="str">
        <f t="shared" si="21"/>
        <v/>
      </c>
    </row>
    <row r="687" spans="1:4">
      <c r="A687" s="84">
        <f>Grades!A687</f>
        <v>0</v>
      </c>
      <c r="B687" s="102" t="e">
        <f>CONCATENATE(ROUND(Grades!D687,1),IF(MOD(Grades!D687,1)=0,IF(Grades!D687=10,"",",0"),""))</f>
        <v>#VALUE!</v>
      </c>
      <c r="C687" s="85">
        <f t="shared" si="20"/>
        <v>0</v>
      </c>
      <c r="D687" s="82" t="str">
        <f t="shared" si="21"/>
        <v/>
      </c>
    </row>
    <row r="688" spans="1:4">
      <c r="A688" s="84">
        <f>Grades!A688</f>
        <v>0</v>
      </c>
      <c r="B688" s="102" t="e">
        <f>CONCATENATE(ROUND(Grades!D688,1),IF(MOD(Grades!D688,1)=0,IF(Grades!D688=10,"",",0"),""))</f>
        <v>#VALUE!</v>
      </c>
      <c r="C688" s="85">
        <f t="shared" si="20"/>
        <v>0</v>
      </c>
      <c r="D688" s="82" t="str">
        <f t="shared" si="21"/>
        <v/>
      </c>
    </row>
    <row r="689" spans="1:4">
      <c r="A689" s="84">
        <f>Grades!A689</f>
        <v>0</v>
      </c>
      <c r="B689" s="102" t="e">
        <f>CONCATENATE(ROUND(Grades!D689,1),IF(MOD(Grades!D689,1)=0,IF(Grades!D689=10,"",",0"),""))</f>
        <v>#VALUE!</v>
      </c>
      <c r="C689" s="85">
        <f t="shared" si="20"/>
        <v>0</v>
      </c>
      <c r="D689" s="82" t="str">
        <f t="shared" si="21"/>
        <v/>
      </c>
    </row>
    <row r="690" spans="1:4">
      <c r="A690" s="84">
        <f>Grades!A690</f>
        <v>0</v>
      </c>
      <c r="B690" s="102" t="e">
        <f>CONCATENATE(ROUND(Grades!D690,1),IF(MOD(Grades!D690,1)=0,IF(Grades!D690=10,"",",0"),""))</f>
        <v>#VALUE!</v>
      </c>
      <c r="C690" s="85">
        <f t="shared" si="20"/>
        <v>0</v>
      </c>
      <c r="D690" s="82" t="str">
        <f t="shared" si="21"/>
        <v/>
      </c>
    </row>
    <row r="691" spans="1:4">
      <c r="A691" s="84">
        <f>Grades!A691</f>
        <v>0</v>
      </c>
      <c r="B691" s="102" t="e">
        <f>CONCATENATE(ROUND(Grades!D691,1),IF(MOD(Grades!D691,1)=0,IF(Grades!D691=10,"",",0"),""))</f>
        <v>#VALUE!</v>
      </c>
      <c r="C691" s="85">
        <f t="shared" si="20"/>
        <v>0</v>
      </c>
      <c r="D691" s="82" t="str">
        <f t="shared" si="21"/>
        <v/>
      </c>
    </row>
    <row r="692" spans="1:4">
      <c r="A692" s="84">
        <f>Grades!A692</f>
        <v>0</v>
      </c>
      <c r="B692" s="102" t="e">
        <f>CONCATENATE(ROUND(Grades!D692,1),IF(MOD(Grades!D692,1)=0,IF(Grades!D692=10,"",",0"),""))</f>
        <v>#VALUE!</v>
      </c>
      <c r="C692" s="85">
        <f t="shared" si="20"/>
        <v>0</v>
      </c>
      <c r="D692" s="82" t="str">
        <f t="shared" si="21"/>
        <v/>
      </c>
    </row>
    <row r="693" spans="1:4">
      <c r="A693" s="84">
        <f>Grades!A693</f>
        <v>0</v>
      </c>
      <c r="B693" s="102" t="e">
        <f>CONCATENATE(ROUND(Grades!D693,1),IF(MOD(Grades!D693,1)=0,IF(Grades!D693=10,"",",0"),""))</f>
        <v>#VALUE!</v>
      </c>
      <c r="C693" s="85">
        <f t="shared" si="20"/>
        <v>0</v>
      </c>
      <c r="D693" s="82" t="str">
        <f t="shared" si="21"/>
        <v/>
      </c>
    </row>
    <row r="694" spans="1:4">
      <c r="A694" s="84">
        <f>Grades!A694</f>
        <v>0</v>
      </c>
      <c r="B694" s="102" t="e">
        <f>CONCATENATE(ROUND(Grades!D694,1),IF(MOD(Grades!D694,1)=0,IF(Grades!D694=10,"",",0"),""))</f>
        <v>#VALUE!</v>
      </c>
      <c r="C694" s="85">
        <f t="shared" si="20"/>
        <v>0</v>
      </c>
      <c r="D694" s="82" t="str">
        <f t="shared" si="21"/>
        <v/>
      </c>
    </row>
    <row r="695" spans="1:4">
      <c r="A695" s="84">
        <f>Grades!A695</f>
        <v>0</v>
      </c>
      <c r="B695" s="102" t="e">
        <f>CONCATENATE(ROUND(Grades!D695,1),IF(MOD(Grades!D695,1)=0,IF(Grades!D695=10,"",",0"),""))</f>
        <v>#VALUE!</v>
      </c>
      <c r="C695" s="85">
        <f t="shared" si="20"/>
        <v>0</v>
      </c>
      <c r="D695" s="82" t="str">
        <f t="shared" si="21"/>
        <v/>
      </c>
    </row>
    <row r="696" spans="1:4">
      <c r="A696" s="84">
        <f>Grades!A696</f>
        <v>0</v>
      </c>
      <c r="B696" s="102" t="e">
        <f>CONCATENATE(ROUND(Grades!D696,1),IF(MOD(Grades!D696,1)=0,IF(Grades!D696=10,"",",0"),""))</f>
        <v>#VALUE!</v>
      </c>
      <c r="C696" s="85">
        <f t="shared" si="20"/>
        <v>0</v>
      </c>
      <c r="D696" s="82" t="str">
        <f t="shared" si="21"/>
        <v/>
      </c>
    </row>
    <row r="697" spans="1:4">
      <c r="A697" s="84">
        <f>Grades!A697</f>
        <v>0</v>
      </c>
      <c r="B697" s="102" t="e">
        <f>CONCATENATE(ROUND(Grades!D697,1),IF(MOD(Grades!D697,1)=0,IF(Grades!D697=10,"",",0"),""))</f>
        <v>#VALUE!</v>
      </c>
      <c r="C697" s="85">
        <f t="shared" si="20"/>
        <v>0</v>
      </c>
      <c r="D697" s="82" t="str">
        <f t="shared" si="21"/>
        <v/>
      </c>
    </row>
    <row r="698" spans="1:4">
      <c r="A698" s="84">
        <f>Grades!A698</f>
        <v>0</v>
      </c>
      <c r="B698" s="102" t="e">
        <f>CONCATENATE(ROUND(Grades!D698,1),IF(MOD(Grades!D698,1)=0,IF(Grades!D698=10,"",",0"),""))</f>
        <v>#VALUE!</v>
      </c>
      <c r="C698" s="85">
        <f t="shared" si="20"/>
        <v>0</v>
      </c>
      <c r="D698" s="82" t="str">
        <f t="shared" si="21"/>
        <v/>
      </c>
    </row>
    <row r="699" spans="1:4">
      <c r="A699" s="84">
        <f>Grades!A699</f>
        <v>0</v>
      </c>
      <c r="B699" s="102" t="e">
        <f>CONCATENATE(ROUND(Grades!D699,1),IF(MOD(Grades!D699,1)=0,IF(Grades!D699=10,"",",0"),""))</f>
        <v>#VALUE!</v>
      </c>
      <c r="C699" s="85">
        <f t="shared" si="20"/>
        <v>0</v>
      </c>
      <c r="D699" s="82" t="str">
        <f t="shared" si="21"/>
        <v/>
      </c>
    </row>
    <row r="700" spans="1:4">
      <c r="A700" s="84">
        <f>Grades!A700</f>
        <v>0</v>
      </c>
      <c r="B700" s="102" t="e">
        <f>CONCATENATE(ROUND(Grades!D700,1),IF(MOD(Grades!D700,1)=0,IF(Grades!D700=10,"",",0"),""))</f>
        <v>#VALUE!</v>
      </c>
      <c r="C700" s="85">
        <f t="shared" si="20"/>
        <v>0</v>
      </c>
      <c r="D700" s="82" t="str">
        <f t="shared" si="21"/>
        <v/>
      </c>
    </row>
    <row r="701" spans="1:4">
      <c r="A701" s="84">
        <f>Grades!A701</f>
        <v>0</v>
      </c>
      <c r="B701" s="102" t="e">
        <f>CONCATENATE(ROUND(Grades!D701,1),IF(MOD(Grades!D701,1)=0,IF(Grades!D701=10,"",",0"),""))</f>
        <v>#VALUE!</v>
      </c>
      <c r="C701" s="85">
        <f t="shared" si="20"/>
        <v>0</v>
      </c>
      <c r="D701" s="82" t="str">
        <f t="shared" si="21"/>
        <v/>
      </c>
    </row>
    <row r="702" spans="1:4">
      <c r="A702" s="84">
        <f>Grades!A702</f>
        <v>0</v>
      </c>
      <c r="B702" s="102" t="e">
        <f>CONCATENATE(ROUND(Grades!D702,1),IF(MOD(Grades!D702,1)=0,IF(Grades!D702=10,"",",0"),""))</f>
        <v>#VALUE!</v>
      </c>
      <c r="C702" s="85">
        <f t="shared" si="20"/>
        <v>0</v>
      </c>
      <c r="D702" s="82" t="str">
        <f t="shared" si="21"/>
        <v/>
      </c>
    </row>
    <row r="703" spans="1:4">
      <c r="A703" s="84">
        <f>Grades!A703</f>
        <v>0</v>
      </c>
      <c r="B703" s="102" t="e">
        <f>CONCATENATE(ROUND(Grades!D703,1),IF(MOD(Grades!D703,1)=0,IF(Grades!D703=10,"",",0"),""))</f>
        <v>#VALUE!</v>
      </c>
      <c r="C703" s="85">
        <f t="shared" si="20"/>
        <v>0</v>
      </c>
      <c r="D703" s="82" t="str">
        <f t="shared" si="21"/>
        <v/>
      </c>
    </row>
    <row r="704" spans="1:4">
      <c r="A704" s="84">
        <f>Grades!A704</f>
        <v>0</v>
      </c>
      <c r="B704" s="102" t="e">
        <f>CONCATENATE(ROUND(Grades!D704,1),IF(MOD(Grades!D704,1)=0,IF(Grades!D704=10,"",",0"),""))</f>
        <v>#VALUE!</v>
      </c>
      <c r="C704" s="85">
        <f t="shared" si="20"/>
        <v>0</v>
      </c>
      <c r="D704" s="82" t="str">
        <f t="shared" si="21"/>
        <v/>
      </c>
    </row>
    <row r="705" spans="1:4">
      <c r="A705" s="84">
        <f>Grades!A705</f>
        <v>0</v>
      </c>
      <c r="B705" s="102" t="e">
        <f>CONCATENATE(ROUND(Grades!D705,1),IF(MOD(Grades!D705,1)=0,IF(Grades!D705=10,"",",0"),""))</f>
        <v>#VALUE!</v>
      </c>
      <c r="C705" s="85">
        <f t="shared" si="20"/>
        <v>0</v>
      </c>
      <c r="D705" s="82" t="str">
        <f t="shared" si="21"/>
        <v/>
      </c>
    </row>
    <row r="706" spans="1:4">
      <c r="A706" s="84">
        <f>Grades!A706</f>
        <v>0</v>
      </c>
      <c r="B706" s="102" t="e">
        <f>CONCATENATE(ROUND(Grades!D706,1),IF(MOD(Grades!D706,1)=0,IF(Grades!D706=10,"",",0"),""))</f>
        <v>#VALUE!</v>
      </c>
      <c r="C706" s="85">
        <f t="shared" si="20"/>
        <v>0</v>
      </c>
      <c r="D706" s="82" t="str">
        <f t="shared" si="21"/>
        <v/>
      </c>
    </row>
    <row r="707" spans="1:4">
      <c r="A707" s="84">
        <f>Grades!A707</f>
        <v>0</v>
      </c>
      <c r="B707" s="102" t="e">
        <f>CONCATENATE(ROUND(Grades!D707,1),IF(MOD(Grades!D707,1)=0,IF(Grades!D707=10,"",",0"),""))</f>
        <v>#VALUE!</v>
      </c>
      <c r="C707" s="85">
        <f t="shared" si="20"/>
        <v>0</v>
      </c>
      <c r="D707" s="82" t="str">
        <f t="shared" si="21"/>
        <v/>
      </c>
    </row>
    <row r="708" spans="1:4">
      <c r="A708" s="84">
        <f>Grades!A708</f>
        <v>0</v>
      </c>
      <c r="B708" s="102" t="e">
        <f>CONCATENATE(ROUND(Grades!D708,1),IF(MOD(Grades!D708,1)=0,IF(Grades!D708=10,"",",0"),""))</f>
        <v>#VALUE!</v>
      </c>
      <c r="C708" s="85">
        <f t="shared" si="20"/>
        <v>0</v>
      </c>
      <c r="D708" s="82" t="str">
        <f t="shared" si="21"/>
        <v/>
      </c>
    </row>
    <row r="709" spans="1:4">
      <c r="A709" s="84">
        <f>Grades!A709</f>
        <v>0</v>
      </c>
      <c r="B709" s="102" t="e">
        <f>CONCATENATE(ROUND(Grades!D709,1),IF(MOD(Grades!D709,1)=0,IF(Grades!D709=10,"",",0"),""))</f>
        <v>#VALUE!</v>
      </c>
      <c r="C709" s="85">
        <f t="shared" si="20"/>
        <v>0</v>
      </c>
      <c r="D709" s="82" t="str">
        <f t="shared" si="21"/>
        <v/>
      </c>
    </row>
    <row r="710" spans="1:4">
      <c r="A710" s="84">
        <f>Grades!A710</f>
        <v>0</v>
      </c>
      <c r="B710" s="102" t="e">
        <f>CONCATENATE(ROUND(Grades!D710,1),IF(MOD(Grades!D710,1)=0,IF(Grades!D710=10,"",",0"),""))</f>
        <v>#VALUE!</v>
      </c>
      <c r="C710" s="85">
        <f t="shared" si="20"/>
        <v>0</v>
      </c>
      <c r="D710" s="82" t="str">
        <f t="shared" si="21"/>
        <v/>
      </c>
    </row>
    <row r="711" spans="1:4">
      <c r="A711" s="84">
        <f>Grades!A711</f>
        <v>0</v>
      </c>
      <c r="B711" s="102" t="e">
        <f>CONCATENATE(ROUND(Grades!D711,1),IF(MOD(Grades!D711,1)=0,IF(Grades!D711=10,"",",0"),""))</f>
        <v>#VALUE!</v>
      </c>
      <c r="C711" s="85">
        <f t="shared" si="20"/>
        <v>0</v>
      </c>
      <c r="D711" s="82" t="str">
        <f t="shared" si="21"/>
        <v/>
      </c>
    </row>
    <row r="712" spans="1:4">
      <c r="A712" s="84">
        <f>Grades!A712</f>
        <v>0</v>
      </c>
      <c r="B712" s="102" t="e">
        <f>CONCATENATE(ROUND(Grades!D712,1),IF(MOD(Grades!D712,1)=0,IF(Grades!D712=10,"",",0"),""))</f>
        <v>#VALUE!</v>
      </c>
      <c r="C712" s="85">
        <f t="shared" si="20"/>
        <v>0</v>
      </c>
      <c r="D712" s="82" t="str">
        <f t="shared" si="21"/>
        <v/>
      </c>
    </row>
    <row r="713" spans="1:4">
      <c r="A713" s="84">
        <f>Grades!A713</f>
        <v>0</v>
      </c>
      <c r="B713" s="102" t="e">
        <f>CONCATENATE(ROUND(Grades!D713,1),IF(MOD(Grades!D713,1)=0,IF(Grades!D713=10,"",",0"),""))</f>
        <v>#VALUE!</v>
      </c>
      <c r="C713" s="85">
        <f t="shared" si="20"/>
        <v>0</v>
      </c>
      <c r="D713" s="82" t="str">
        <f t="shared" si="21"/>
        <v/>
      </c>
    </row>
    <row r="714" spans="1:4">
      <c r="A714" s="84">
        <f>Grades!A714</f>
        <v>0</v>
      </c>
      <c r="B714" s="102" t="e">
        <f>CONCATENATE(ROUND(Grades!D714,1),IF(MOD(Grades!D714,1)=0,IF(Grades!D714=10,"",",0"),""))</f>
        <v>#VALUE!</v>
      </c>
      <c r="C714" s="85">
        <f t="shared" si="20"/>
        <v>0</v>
      </c>
      <c r="D714" s="82" t="str">
        <f t="shared" si="21"/>
        <v/>
      </c>
    </row>
    <row r="715" spans="1:4">
      <c r="A715" s="84">
        <f>Grades!A715</f>
        <v>0</v>
      </c>
      <c r="B715" s="102" t="e">
        <f>CONCATENATE(ROUND(Grades!D715,1),IF(MOD(Grades!D715,1)=0,IF(Grades!D715=10,"",",0"),""))</f>
        <v>#VALUE!</v>
      </c>
      <c r="C715" s="85">
        <f t="shared" si="20"/>
        <v>0</v>
      </c>
      <c r="D715" s="82" t="str">
        <f t="shared" si="21"/>
        <v/>
      </c>
    </row>
    <row r="716" spans="1:4">
      <c r="A716" s="84">
        <f>Grades!A716</f>
        <v>0</v>
      </c>
      <c r="B716" s="102" t="e">
        <f>CONCATENATE(ROUND(Grades!D716,1),IF(MOD(Grades!D716,1)=0,IF(Grades!D716=10,"",",0"),""))</f>
        <v>#VALUE!</v>
      </c>
      <c r="C716" s="85">
        <f t="shared" si="20"/>
        <v>0</v>
      </c>
      <c r="D716" s="82" t="str">
        <f t="shared" si="21"/>
        <v/>
      </c>
    </row>
    <row r="717" spans="1:4">
      <c r="A717" s="84">
        <f>Grades!A717</f>
        <v>0</v>
      </c>
      <c r="B717" s="102" t="e">
        <f>CONCATENATE(ROUND(Grades!D717,1),IF(MOD(Grades!D717,1)=0,IF(Grades!D717=10,"",",0"),""))</f>
        <v>#VALUE!</v>
      </c>
      <c r="C717" s="85">
        <f t="shared" ref="C717:C780" si="22">$B$5</f>
        <v>0</v>
      </c>
      <c r="D717" s="82" t="str">
        <f t="shared" si="21"/>
        <v/>
      </c>
    </row>
    <row r="718" spans="1:4">
      <c r="A718" s="84">
        <f>Grades!A718</f>
        <v>0</v>
      </c>
      <c r="B718" s="102" t="e">
        <f>CONCATENATE(ROUND(Grades!D718,1),IF(MOD(Grades!D718,1)=0,IF(Grades!D718=10,"",",0"),""))</f>
        <v>#VALUE!</v>
      </c>
      <c r="C718" s="85">
        <f t="shared" si="22"/>
        <v>0</v>
      </c>
      <c r="D718" s="82" t="str">
        <f t="shared" ref="D718:D781" si="23">IF(A718=0,"",IF(OR(LEN(A718)&lt;&gt;7,ISNUMBER(SEARCH("s",A718))),"studentnummer klopt niet en/of er zit een s in'",""))</f>
        <v/>
      </c>
    </row>
    <row r="719" spans="1:4">
      <c r="A719" s="84">
        <f>Grades!A719</f>
        <v>0</v>
      </c>
      <c r="B719" s="102" t="e">
        <f>CONCATENATE(ROUND(Grades!D719,1),IF(MOD(Grades!D719,1)=0,IF(Grades!D719=10,"",",0"),""))</f>
        <v>#VALUE!</v>
      </c>
      <c r="C719" s="85">
        <f t="shared" si="22"/>
        <v>0</v>
      </c>
      <c r="D719" s="82" t="str">
        <f t="shared" si="23"/>
        <v/>
      </c>
    </row>
    <row r="720" spans="1:4">
      <c r="A720" s="84">
        <f>Grades!A720</f>
        <v>0</v>
      </c>
      <c r="B720" s="102" t="e">
        <f>CONCATENATE(ROUND(Grades!D720,1),IF(MOD(Grades!D720,1)=0,IF(Grades!D720=10,"",",0"),""))</f>
        <v>#VALUE!</v>
      </c>
      <c r="C720" s="85">
        <f t="shared" si="22"/>
        <v>0</v>
      </c>
      <c r="D720" s="82" t="str">
        <f t="shared" si="23"/>
        <v/>
      </c>
    </row>
    <row r="721" spans="1:4">
      <c r="A721" s="84">
        <f>Grades!A721</f>
        <v>0</v>
      </c>
      <c r="B721" s="102" t="e">
        <f>CONCATENATE(ROUND(Grades!D721,1),IF(MOD(Grades!D721,1)=0,IF(Grades!D721=10,"",",0"),""))</f>
        <v>#VALUE!</v>
      </c>
      <c r="C721" s="85">
        <f t="shared" si="22"/>
        <v>0</v>
      </c>
      <c r="D721" s="82" t="str">
        <f t="shared" si="23"/>
        <v/>
      </c>
    </row>
    <row r="722" spans="1:4">
      <c r="A722" s="84">
        <f>Grades!A722</f>
        <v>0</v>
      </c>
      <c r="B722" s="102" t="e">
        <f>CONCATENATE(ROUND(Grades!D722,1),IF(MOD(Grades!D722,1)=0,IF(Grades!D722=10,"",",0"),""))</f>
        <v>#VALUE!</v>
      </c>
      <c r="C722" s="85">
        <f t="shared" si="22"/>
        <v>0</v>
      </c>
      <c r="D722" s="82" t="str">
        <f t="shared" si="23"/>
        <v/>
      </c>
    </row>
    <row r="723" spans="1:4">
      <c r="A723" s="84">
        <f>Grades!A723</f>
        <v>0</v>
      </c>
      <c r="B723" s="102" t="e">
        <f>CONCATENATE(ROUND(Grades!D723,1),IF(MOD(Grades!D723,1)=0,IF(Grades!D723=10,"",",0"),""))</f>
        <v>#VALUE!</v>
      </c>
      <c r="C723" s="85">
        <f t="shared" si="22"/>
        <v>0</v>
      </c>
      <c r="D723" s="82" t="str">
        <f t="shared" si="23"/>
        <v/>
      </c>
    </row>
    <row r="724" spans="1:4">
      <c r="A724" s="84">
        <f>Grades!A724</f>
        <v>0</v>
      </c>
      <c r="B724" s="102" t="e">
        <f>CONCATENATE(ROUND(Grades!D724,1),IF(MOD(Grades!D724,1)=0,IF(Grades!D724=10,"",",0"),""))</f>
        <v>#VALUE!</v>
      </c>
      <c r="C724" s="85">
        <f t="shared" si="22"/>
        <v>0</v>
      </c>
      <c r="D724" s="82" t="str">
        <f t="shared" si="23"/>
        <v/>
      </c>
    </row>
    <row r="725" spans="1:4">
      <c r="A725" s="84">
        <f>Grades!A725</f>
        <v>0</v>
      </c>
      <c r="B725" s="102" t="e">
        <f>CONCATENATE(ROUND(Grades!D725,1),IF(MOD(Grades!D725,1)=0,IF(Grades!D725=10,"",",0"),""))</f>
        <v>#VALUE!</v>
      </c>
      <c r="C725" s="85">
        <f t="shared" si="22"/>
        <v>0</v>
      </c>
      <c r="D725" s="82" t="str">
        <f t="shared" si="23"/>
        <v/>
      </c>
    </row>
    <row r="726" spans="1:4">
      <c r="A726" s="84">
        <f>Grades!A726</f>
        <v>0</v>
      </c>
      <c r="B726" s="102" t="e">
        <f>CONCATENATE(ROUND(Grades!D726,1),IF(MOD(Grades!D726,1)=0,IF(Grades!D726=10,"",",0"),""))</f>
        <v>#VALUE!</v>
      </c>
      <c r="C726" s="85">
        <f t="shared" si="22"/>
        <v>0</v>
      </c>
      <c r="D726" s="82" t="str">
        <f t="shared" si="23"/>
        <v/>
      </c>
    </row>
    <row r="727" spans="1:4">
      <c r="A727" s="84">
        <f>Grades!A727</f>
        <v>0</v>
      </c>
      <c r="B727" s="102" t="e">
        <f>CONCATENATE(ROUND(Grades!D727,1),IF(MOD(Grades!D727,1)=0,IF(Grades!D727=10,"",",0"),""))</f>
        <v>#VALUE!</v>
      </c>
      <c r="C727" s="85">
        <f t="shared" si="22"/>
        <v>0</v>
      </c>
      <c r="D727" s="82" t="str">
        <f t="shared" si="23"/>
        <v/>
      </c>
    </row>
    <row r="728" spans="1:4">
      <c r="A728" s="84">
        <f>Grades!A728</f>
        <v>0</v>
      </c>
      <c r="B728" s="102" t="e">
        <f>CONCATENATE(ROUND(Grades!D728,1),IF(MOD(Grades!D728,1)=0,IF(Grades!D728=10,"",",0"),""))</f>
        <v>#VALUE!</v>
      </c>
      <c r="C728" s="85">
        <f t="shared" si="22"/>
        <v>0</v>
      </c>
      <c r="D728" s="82" t="str">
        <f t="shared" si="23"/>
        <v/>
      </c>
    </row>
    <row r="729" spans="1:4">
      <c r="A729" s="84">
        <f>Grades!A729</f>
        <v>0</v>
      </c>
      <c r="B729" s="102" t="e">
        <f>CONCATENATE(ROUND(Grades!D729,1),IF(MOD(Grades!D729,1)=0,IF(Grades!D729=10,"",",0"),""))</f>
        <v>#VALUE!</v>
      </c>
      <c r="C729" s="85">
        <f t="shared" si="22"/>
        <v>0</v>
      </c>
      <c r="D729" s="82" t="str">
        <f t="shared" si="23"/>
        <v/>
      </c>
    </row>
    <row r="730" spans="1:4">
      <c r="A730" s="84">
        <f>Grades!A730</f>
        <v>0</v>
      </c>
      <c r="B730" s="102" t="e">
        <f>CONCATENATE(ROUND(Grades!D730,1),IF(MOD(Grades!D730,1)=0,IF(Grades!D730=10,"",",0"),""))</f>
        <v>#VALUE!</v>
      </c>
      <c r="C730" s="85">
        <f t="shared" si="22"/>
        <v>0</v>
      </c>
      <c r="D730" s="82" t="str">
        <f t="shared" si="23"/>
        <v/>
      </c>
    </row>
    <row r="731" spans="1:4">
      <c r="A731" s="84">
        <f>Grades!A731</f>
        <v>0</v>
      </c>
      <c r="B731" s="102" t="e">
        <f>CONCATENATE(ROUND(Grades!D731,1),IF(MOD(Grades!D731,1)=0,IF(Grades!D731=10,"",",0"),""))</f>
        <v>#VALUE!</v>
      </c>
      <c r="C731" s="85">
        <f t="shared" si="22"/>
        <v>0</v>
      </c>
      <c r="D731" s="82" t="str">
        <f t="shared" si="23"/>
        <v/>
      </c>
    </row>
    <row r="732" spans="1:4">
      <c r="A732" s="84">
        <f>Grades!A732</f>
        <v>0</v>
      </c>
      <c r="B732" s="102" t="e">
        <f>CONCATENATE(ROUND(Grades!D732,1),IF(MOD(Grades!D732,1)=0,IF(Grades!D732=10,"",",0"),""))</f>
        <v>#VALUE!</v>
      </c>
      <c r="C732" s="85">
        <f t="shared" si="22"/>
        <v>0</v>
      </c>
      <c r="D732" s="82" t="str">
        <f t="shared" si="23"/>
        <v/>
      </c>
    </row>
    <row r="733" spans="1:4">
      <c r="A733" s="84">
        <f>Grades!A733</f>
        <v>0</v>
      </c>
      <c r="B733" s="102" t="e">
        <f>CONCATENATE(ROUND(Grades!D733,1),IF(MOD(Grades!D733,1)=0,IF(Grades!D733=10,"",",0"),""))</f>
        <v>#VALUE!</v>
      </c>
      <c r="C733" s="85">
        <f t="shared" si="22"/>
        <v>0</v>
      </c>
      <c r="D733" s="82" t="str">
        <f t="shared" si="23"/>
        <v/>
      </c>
    </row>
    <row r="734" spans="1:4">
      <c r="A734" s="84">
        <f>Grades!A734</f>
        <v>0</v>
      </c>
      <c r="B734" s="102" t="e">
        <f>CONCATENATE(ROUND(Grades!D734,1),IF(MOD(Grades!D734,1)=0,IF(Grades!D734=10,"",",0"),""))</f>
        <v>#VALUE!</v>
      </c>
      <c r="C734" s="85">
        <f t="shared" si="22"/>
        <v>0</v>
      </c>
      <c r="D734" s="82" t="str">
        <f t="shared" si="23"/>
        <v/>
      </c>
    </row>
    <row r="735" spans="1:4">
      <c r="A735" s="84">
        <f>Grades!A735</f>
        <v>0</v>
      </c>
      <c r="B735" s="102" t="e">
        <f>CONCATENATE(ROUND(Grades!D735,1),IF(MOD(Grades!D735,1)=0,IF(Grades!D735=10,"",",0"),""))</f>
        <v>#VALUE!</v>
      </c>
      <c r="C735" s="85">
        <f t="shared" si="22"/>
        <v>0</v>
      </c>
      <c r="D735" s="82" t="str">
        <f t="shared" si="23"/>
        <v/>
      </c>
    </row>
    <row r="736" spans="1:4">
      <c r="A736" s="84">
        <f>Grades!A736</f>
        <v>0</v>
      </c>
      <c r="B736" s="102" t="e">
        <f>CONCATENATE(ROUND(Grades!D736,1),IF(MOD(Grades!D736,1)=0,IF(Grades!D736=10,"",",0"),""))</f>
        <v>#VALUE!</v>
      </c>
      <c r="C736" s="85">
        <f t="shared" si="22"/>
        <v>0</v>
      </c>
      <c r="D736" s="82" t="str">
        <f t="shared" si="23"/>
        <v/>
      </c>
    </row>
    <row r="737" spans="1:4">
      <c r="A737" s="84">
        <f>Grades!A737</f>
        <v>0</v>
      </c>
      <c r="B737" s="102" t="e">
        <f>CONCATENATE(ROUND(Grades!D737,1),IF(MOD(Grades!D737,1)=0,IF(Grades!D737=10,"",",0"),""))</f>
        <v>#VALUE!</v>
      </c>
      <c r="C737" s="85">
        <f t="shared" si="22"/>
        <v>0</v>
      </c>
      <c r="D737" s="82" t="str">
        <f t="shared" si="23"/>
        <v/>
      </c>
    </row>
    <row r="738" spans="1:4">
      <c r="A738" s="84">
        <f>Grades!A738</f>
        <v>0</v>
      </c>
      <c r="B738" s="102" t="e">
        <f>CONCATENATE(ROUND(Grades!D738,1),IF(MOD(Grades!D738,1)=0,IF(Grades!D738=10,"",",0"),""))</f>
        <v>#VALUE!</v>
      </c>
      <c r="C738" s="85">
        <f t="shared" si="22"/>
        <v>0</v>
      </c>
      <c r="D738" s="82" t="str">
        <f t="shared" si="23"/>
        <v/>
      </c>
    </row>
    <row r="739" spans="1:4">
      <c r="A739" s="84">
        <f>Grades!A739</f>
        <v>0</v>
      </c>
      <c r="B739" s="102" t="e">
        <f>CONCATENATE(ROUND(Grades!D739,1),IF(MOD(Grades!D739,1)=0,IF(Grades!D739=10,"",",0"),""))</f>
        <v>#VALUE!</v>
      </c>
      <c r="C739" s="85">
        <f t="shared" si="22"/>
        <v>0</v>
      </c>
      <c r="D739" s="82" t="str">
        <f t="shared" si="23"/>
        <v/>
      </c>
    </row>
    <row r="740" spans="1:4">
      <c r="A740" s="84">
        <f>Grades!A740</f>
        <v>0</v>
      </c>
      <c r="B740" s="102" t="e">
        <f>CONCATENATE(ROUND(Grades!D740,1),IF(MOD(Grades!D740,1)=0,IF(Grades!D740=10,"",",0"),""))</f>
        <v>#VALUE!</v>
      </c>
      <c r="C740" s="85">
        <f t="shared" si="22"/>
        <v>0</v>
      </c>
      <c r="D740" s="82" t="str">
        <f t="shared" si="23"/>
        <v/>
      </c>
    </row>
    <row r="741" spans="1:4">
      <c r="A741" s="84">
        <f>Grades!A741</f>
        <v>0</v>
      </c>
      <c r="B741" s="102" t="e">
        <f>CONCATENATE(ROUND(Grades!D741,1),IF(MOD(Grades!D741,1)=0,IF(Grades!D741=10,"",",0"),""))</f>
        <v>#VALUE!</v>
      </c>
      <c r="C741" s="85">
        <f t="shared" si="22"/>
        <v>0</v>
      </c>
      <c r="D741" s="82" t="str">
        <f t="shared" si="23"/>
        <v/>
      </c>
    </row>
    <row r="742" spans="1:4">
      <c r="A742" s="84">
        <f>Grades!A742</f>
        <v>0</v>
      </c>
      <c r="B742" s="102" t="e">
        <f>CONCATENATE(ROUND(Grades!D742,1),IF(MOD(Grades!D742,1)=0,IF(Grades!D742=10,"",",0"),""))</f>
        <v>#VALUE!</v>
      </c>
      <c r="C742" s="85">
        <f t="shared" si="22"/>
        <v>0</v>
      </c>
      <c r="D742" s="82" t="str">
        <f t="shared" si="23"/>
        <v/>
      </c>
    </row>
    <row r="743" spans="1:4">
      <c r="A743" s="84">
        <f>Grades!A743</f>
        <v>0</v>
      </c>
      <c r="B743" s="102" t="e">
        <f>CONCATENATE(ROUND(Grades!D743,1),IF(MOD(Grades!D743,1)=0,IF(Grades!D743=10,"",",0"),""))</f>
        <v>#VALUE!</v>
      </c>
      <c r="C743" s="85">
        <f t="shared" si="22"/>
        <v>0</v>
      </c>
      <c r="D743" s="82" t="str">
        <f t="shared" si="23"/>
        <v/>
      </c>
    </row>
    <row r="744" spans="1:4">
      <c r="A744" s="84">
        <f>Grades!A744</f>
        <v>0</v>
      </c>
      <c r="B744" s="102" t="e">
        <f>CONCATENATE(ROUND(Grades!D744,1),IF(MOD(Grades!D744,1)=0,IF(Grades!D744=10,"",",0"),""))</f>
        <v>#VALUE!</v>
      </c>
      <c r="C744" s="85">
        <f t="shared" si="22"/>
        <v>0</v>
      </c>
      <c r="D744" s="82" t="str">
        <f t="shared" si="23"/>
        <v/>
      </c>
    </row>
    <row r="745" spans="1:4">
      <c r="A745" s="84">
        <f>Grades!A745</f>
        <v>0</v>
      </c>
      <c r="B745" s="102" t="e">
        <f>CONCATENATE(ROUND(Grades!D745,1),IF(MOD(Grades!D745,1)=0,IF(Grades!D745=10,"",",0"),""))</f>
        <v>#VALUE!</v>
      </c>
      <c r="C745" s="85">
        <f t="shared" si="22"/>
        <v>0</v>
      </c>
      <c r="D745" s="82" t="str">
        <f t="shared" si="23"/>
        <v/>
      </c>
    </row>
    <row r="746" spans="1:4">
      <c r="A746" s="84">
        <f>Grades!A746</f>
        <v>0</v>
      </c>
      <c r="B746" s="102" t="e">
        <f>CONCATENATE(ROUND(Grades!D746,1),IF(MOD(Grades!D746,1)=0,IF(Grades!D746=10,"",",0"),""))</f>
        <v>#VALUE!</v>
      </c>
      <c r="C746" s="85">
        <f t="shared" si="22"/>
        <v>0</v>
      </c>
      <c r="D746" s="82" t="str">
        <f t="shared" si="23"/>
        <v/>
      </c>
    </row>
    <row r="747" spans="1:4">
      <c r="A747" s="84">
        <f>Grades!A747</f>
        <v>0</v>
      </c>
      <c r="B747" s="102" t="e">
        <f>CONCATENATE(ROUND(Grades!D747,1),IF(MOD(Grades!D747,1)=0,IF(Grades!D747=10,"",",0"),""))</f>
        <v>#VALUE!</v>
      </c>
      <c r="C747" s="85">
        <f t="shared" si="22"/>
        <v>0</v>
      </c>
      <c r="D747" s="82" t="str">
        <f t="shared" si="23"/>
        <v/>
      </c>
    </row>
    <row r="748" spans="1:4">
      <c r="A748" s="84">
        <f>Grades!A748</f>
        <v>0</v>
      </c>
      <c r="B748" s="102" t="e">
        <f>CONCATENATE(ROUND(Grades!D748,1),IF(MOD(Grades!D748,1)=0,IF(Grades!D748=10,"",",0"),""))</f>
        <v>#VALUE!</v>
      </c>
      <c r="C748" s="85">
        <f t="shared" si="22"/>
        <v>0</v>
      </c>
      <c r="D748" s="82" t="str">
        <f t="shared" si="23"/>
        <v/>
      </c>
    </row>
    <row r="749" spans="1:4">
      <c r="A749" s="84">
        <f>Grades!A749</f>
        <v>0</v>
      </c>
      <c r="B749" s="102" t="e">
        <f>CONCATENATE(ROUND(Grades!D749,1),IF(MOD(Grades!D749,1)=0,IF(Grades!D749=10,"",",0"),""))</f>
        <v>#VALUE!</v>
      </c>
      <c r="C749" s="85">
        <f t="shared" si="22"/>
        <v>0</v>
      </c>
      <c r="D749" s="82" t="str">
        <f t="shared" si="23"/>
        <v/>
      </c>
    </row>
    <row r="750" spans="1:4">
      <c r="A750" s="84">
        <f>Grades!A750</f>
        <v>0</v>
      </c>
      <c r="B750" s="102" t="e">
        <f>CONCATENATE(ROUND(Grades!D750,1),IF(MOD(Grades!D750,1)=0,IF(Grades!D750=10,"",",0"),""))</f>
        <v>#VALUE!</v>
      </c>
      <c r="C750" s="85">
        <f t="shared" si="22"/>
        <v>0</v>
      </c>
      <c r="D750" s="82" t="str">
        <f t="shared" si="23"/>
        <v/>
      </c>
    </row>
    <row r="751" spans="1:4">
      <c r="A751" s="84">
        <f>Grades!A751</f>
        <v>0</v>
      </c>
      <c r="B751" s="102" t="e">
        <f>CONCATENATE(ROUND(Grades!D751,1),IF(MOD(Grades!D751,1)=0,IF(Grades!D751=10,"",",0"),""))</f>
        <v>#VALUE!</v>
      </c>
      <c r="C751" s="85">
        <f t="shared" si="22"/>
        <v>0</v>
      </c>
      <c r="D751" s="82" t="str">
        <f t="shared" si="23"/>
        <v/>
      </c>
    </row>
    <row r="752" spans="1:4">
      <c r="A752" s="84">
        <f>Grades!A752</f>
        <v>0</v>
      </c>
      <c r="B752" s="102" t="e">
        <f>CONCATENATE(ROUND(Grades!D752,1),IF(MOD(Grades!D752,1)=0,IF(Grades!D752=10,"",",0"),""))</f>
        <v>#VALUE!</v>
      </c>
      <c r="C752" s="85">
        <f t="shared" si="22"/>
        <v>0</v>
      </c>
      <c r="D752" s="82" t="str">
        <f t="shared" si="23"/>
        <v/>
      </c>
    </row>
    <row r="753" spans="1:4">
      <c r="A753" s="84">
        <f>Grades!A753</f>
        <v>0</v>
      </c>
      <c r="B753" s="102" t="e">
        <f>CONCATENATE(ROUND(Grades!D753,1),IF(MOD(Grades!D753,1)=0,IF(Grades!D753=10,"",",0"),""))</f>
        <v>#VALUE!</v>
      </c>
      <c r="C753" s="85">
        <f t="shared" si="22"/>
        <v>0</v>
      </c>
      <c r="D753" s="82" t="str">
        <f t="shared" si="23"/>
        <v/>
      </c>
    </row>
    <row r="754" spans="1:4">
      <c r="A754" s="84">
        <f>Grades!A754</f>
        <v>0</v>
      </c>
      <c r="B754" s="102" t="e">
        <f>CONCATENATE(ROUND(Grades!D754,1),IF(MOD(Grades!D754,1)=0,IF(Grades!D754=10,"",",0"),""))</f>
        <v>#VALUE!</v>
      </c>
      <c r="C754" s="85">
        <f t="shared" si="22"/>
        <v>0</v>
      </c>
      <c r="D754" s="82" t="str">
        <f t="shared" si="23"/>
        <v/>
      </c>
    </row>
    <row r="755" spans="1:4">
      <c r="A755" s="84">
        <f>Grades!A755</f>
        <v>0</v>
      </c>
      <c r="B755" s="102" t="e">
        <f>CONCATENATE(ROUND(Grades!D755,1),IF(MOD(Grades!D755,1)=0,IF(Grades!D755=10,"",",0"),""))</f>
        <v>#VALUE!</v>
      </c>
      <c r="C755" s="85">
        <f t="shared" si="22"/>
        <v>0</v>
      </c>
      <c r="D755" s="82" t="str">
        <f t="shared" si="23"/>
        <v/>
      </c>
    </row>
    <row r="756" spans="1:4">
      <c r="A756" s="84">
        <f>Grades!A756</f>
        <v>0</v>
      </c>
      <c r="B756" s="102" t="e">
        <f>CONCATENATE(ROUND(Grades!D756,1),IF(MOD(Grades!D756,1)=0,IF(Grades!D756=10,"",",0"),""))</f>
        <v>#VALUE!</v>
      </c>
      <c r="C756" s="85">
        <f t="shared" si="22"/>
        <v>0</v>
      </c>
      <c r="D756" s="82" t="str">
        <f t="shared" si="23"/>
        <v/>
      </c>
    </row>
    <row r="757" spans="1:4">
      <c r="A757" s="84">
        <f>Grades!A757</f>
        <v>0</v>
      </c>
      <c r="B757" s="102" t="e">
        <f>CONCATENATE(ROUND(Grades!D757,1),IF(MOD(Grades!D757,1)=0,IF(Grades!D757=10,"",",0"),""))</f>
        <v>#VALUE!</v>
      </c>
      <c r="C757" s="85">
        <f t="shared" si="22"/>
        <v>0</v>
      </c>
      <c r="D757" s="82" t="str">
        <f t="shared" si="23"/>
        <v/>
      </c>
    </row>
    <row r="758" spans="1:4">
      <c r="A758" s="84">
        <f>Grades!A758</f>
        <v>0</v>
      </c>
      <c r="B758" s="102" t="e">
        <f>CONCATENATE(ROUND(Grades!D758,1),IF(MOD(Grades!D758,1)=0,IF(Grades!D758=10,"",",0"),""))</f>
        <v>#VALUE!</v>
      </c>
      <c r="C758" s="85">
        <f t="shared" si="22"/>
        <v>0</v>
      </c>
      <c r="D758" s="82" t="str">
        <f t="shared" si="23"/>
        <v/>
      </c>
    </row>
    <row r="759" spans="1:4">
      <c r="A759" s="84">
        <f>Grades!A759</f>
        <v>0</v>
      </c>
      <c r="B759" s="102" t="e">
        <f>CONCATENATE(ROUND(Grades!D759,1),IF(MOD(Grades!D759,1)=0,IF(Grades!D759=10,"",",0"),""))</f>
        <v>#VALUE!</v>
      </c>
      <c r="C759" s="85">
        <f t="shared" si="22"/>
        <v>0</v>
      </c>
      <c r="D759" s="82" t="str">
        <f t="shared" si="23"/>
        <v/>
      </c>
    </row>
    <row r="760" spans="1:4">
      <c r="A760" s="84">
        <f>Grades!A760</f>
        <v>0</v>
      </c>
      <c r="B760" s="102" t="e">
        <f>CONCATENATE(ROUND(Grades!D760,1),IF(MOD(Grades!D760,1)=0,IF(Grades!D760=10,"",",0"),""))</f>
        <v>#VALUE!</v>
      </c>
      <c r="C760" s="85">
        <f t="shared" si="22"/>
        <v>0</v>
      </c>
      <c r="D760" s="82" t="str">
        <f t="shared" si="23"/>
        <v/>
      </c>
    </row>
    <row r="761" spans="1:4">
      <c r="A761" s="84">
        <f>Grades!A761</f>
        <v>0</v>
      </c>
      <c r="B761" s="102" t="e">
        <f>CONCATENATE(ROUND(Grades!D761,1),IF(MOD(Grades!D761,1)=0,IF(Grades!D761=10,"",",0"),""))</f>
        <v>#VALUE!</v>
      </c>
      <c r="C761" s="85">
        <f t="shared" si="22"/>
        <v>0</v>
      </c>
      <c r="D761" s="82" t="str">
        <f t="shared" si="23"/>
        <v/>
      </c>
    </row>
    <row r="762" spans="1:4">
      <c r="A762" s="84">
        <f>Grades!A762</f>
        <v>0</v>
      </c>
      <c r="B762" s="102" t="e">
        <f>CONCATENATE(ROUND(Grades!D762,1),IF(MOD(Grades!D762,1)=0,IF(Grades!D762=10,"",",0"),""))</f>
        <v>#VALUE!</v>
      </c>
      <c r="C762" s="85">
        <f t="shared" si="22"/>
        <v>0</v>
      </c>
      <c r="D762" s="82" t="str">
        <f t="shared" si="23"/>
        <v/>
      </c>
    </row>
    <row r="763" spans="1:4">
      <c r="A763" s="84">
        <f>Grades!A763</f>
        <v>0</v>
      </c>
      <c r="B763" s="102" t="e">
        <f>CONCATENATE(ROUND(Grades!D763,1),IF(MOD(Grades!D763,1)=0,IF(Grades!D763=10,"",",0"),""))</f>
        <v>#VALUE!</v>
      </c>
      <c r="C763" s="85">
        <f t="shared" si="22"/>
        <v>0</v>
      </c>
      <c r="D763" s="82" t="str">
        <f t="shared" si="23"/>
        <v/>
      </c>
    </row>
    <row r="764" spans="1:4">
      <c r="A764" s="84">
        <f>Grades!A764</f>
        <v>0</v>
      </c>
      <c r="B764" s="102" t="e">
        <f>CONCATENATE(ROUND(Grades!D764,1),IF(MOD(Grades!D764,1)=0,IF(Grades!D764=10,"",",0"),""))</f>
        <v>#VALUE!</v>
      </c>
      <c r="C764" s="85">
        <f t="shared" si="22"/>
        <v>0</v>
      </c>
      <c r="D764" s="82" t="str">
        <f t="shared" si="23"/>
        <v/>
      </c>
    </row>
    <row r="765" spans="1:4">
      <c r="A765" s="84">
        <f>Grades!A765</f>
        <v>0</v>
      </c>
      <c r="B765" s="102" t="e">
        <f>CONCATENATE(ROUND(Grades!D765,1),IF(MOD(Grades!D765,1)=0,IF(Grades!D765=10,"",",0"),""))</f>
        <v>#VALUE!</v>
      </c>
      <c r="C765" s="85">
        <f t="shared" si="22"/>
        <v>0</v>
      </c>
      <c r="D765" s="82" t="str">
        <f t="shared" si="23"/>
        <v/>
      </c>
    </row>
    <row r="766" spans="1:4">
      <c r="A766" s="84">
        <f>Grades!A766</f>
        <v>0</v>
      </c>
      <c r="B766" s="102" t="e">
        <f>CONCATENATE(ROUND(Grades!D766,1),IF(MOD(Grades!D766,1)=0,IF(Grades!D766=10,"",",0"),""))</f>
        <v>#VALUE!</v>
      </c>
      <c r="C766" s="85">
        <f t="shared" si="22"/>
        <v>0</v>
      </c>
      <c r="D766" s="82" t="str">
        <f t="shared" si="23"/>
        <v/>
      </c>
    </row>
    <row r="767" spans="1:4">
      <c r="A767" s="84">
        <f>Grades!A767</f>
        <v>0</v>
      </c>
      <c r="B767" s="102" t="e">
        <f>CONCATENATE(ROUND(Grades!D767,1),IF(MOD(Grades!D767,1)=0,IF(Grades!D767=10,"",",0"),""))</f>
        <v>#VALUE!</v>
      </c>
      <c r="C767" s="85">
        <f t="shared" si="22"/>
        <v>0</v>
      </c>
      <c r="D767" s="82" t="str">
        <f t="shared" si="23"/>
        <v/>
      </c>
    </row>
    <row r="768" spans="1:4">
      <c r="A768" s="84">
        <f>Grades!A768</f>
        <v>0</v>
      </c>
      <c r="B768" s="102" t="e">
        <f>CONCATENATE(ROUND(Grades!D768,1),IF(MOD(Grades!D768,1)=0,IF(Grades!D768=10,"",",0"),""))</f>
        <v>#VALUE!</v>
      </c>
      <c r="C768" s="85">
        <f t="shared" si="22"/>
        <v>0</v>
      </c>
      <c r="D768" s="82" t="str">
        <f t="shared" si="23"/>
        <v/>
      </c>
    </row>
    <row r="769" spans="1:4">
      <c r="A769" s="84">
        <f>Grades!A769</f>
        <v>0</v>
      </c>
      <c r="B769" s="102" t="e">
        <f>CONCATENATE(ROUND(Grades!D769,1),IF(MOD(Grades!D769,1)=0,IF(Grades!D769=10,"",",0"),""))</f>
        <v>#VALUE!</v>
      </c>
      <c r="C769" s="85">
        <f t="shared" si="22"/>
        <v>0</v>
      </c>
      <c r="D769" s="82" t="str">
        <f t="shared" si="23"/>
        <v/>
      </c>
    </row>
    <row r="770" spans="1:4">
      <c r="A770" s="84">
        <f>Grades!A770</f>
        <v>0</v>
      </c>
      <c r="B770" s="102" t="e">
        <f>CONCATENATE(ROUND(Grades!D770,1),IF(MOD(Grades!D770,1)=0,IF(Grades!D770=10,"",",0"),""))</f>
        <v>#VALUE!</v>
      </c>
      <c r="C770" s="85">
        <f t="shared" si="22"/>
        <v>0</v>
      </c>
      <c r="D770" s="82" t="str">
        <f t="shared" si="23"/>
        <v/>
      </c>
    </row>
    <row r="771" spans="1:4">
      <c r="A771" s="84">
        <f>Grades!A771</f>
        <v>0</v>
      </c>
      <c r="B771" s="102" t="e">
        <f>CONCATENATE(ROUND(Grades!D771,1),IF(MOD(Grades!D771,1)=0,IF(Grades!D771=10,"",",0"),""))</f>
        <v>#VALUE!</v>
      </c>
      <c r="C771" s="85">
        <f t="shared" si="22"/>
        <v>0</v>
      </c>
      <c r="D771" s="82" t="str">
        <f t="shared" si="23"/>
        <v/>
      </c>
    </row>
    <row r="772" spans="1:4">
      <c r="A772" s="84">
        <f>Grades!A772</f>
        <v>0</v>
      </c>
      <c r="B772" s="102" t="e">
        <f>CONCATENATE(ROUND(Grades!D772,1),IF(MOD(Grades!D772,1)=0,IF(Grades!D772=10,"",",0"),""))</f>
        <v>#VALUE!</v>
      </c>
      <c r="C772" s="85">
        <f t="shared" si="22"/>
        <v>0</v>
      </c>
      <c r="D772" s="82" t="str">
        <f t="shared" si="23"/>
        <v/>
      </c>
    </row>
    <row r="773" spans="1:4">
      <c r="A773" s="84">
        <f>Grades!A773</f>
        <v>0</v>
      </c>
      <c r="B773" s="102" t="e">
        <f>CONCATENATE(ROUND(Grades!D773,1),IF(MOD(Grades!D773,1)=0,IF(Grades!D773=10,"",",0"),""))</f>
        <v>#VALUE!</v>
      </c>
      <c r="C773" s="85">
        <f t="shared" si="22"/>
        <v>0</v>
      </c>
      <c r="D773" s="82" t="str">
        <f t="shared" si="23"/>
        <v/>
      </c>
    </row>
    <row r="774" spans="1:4">
      <c r="A774" s="84">
        <f>Grades!A774</f>
        <v>0</v>
      </c>
      <c r="B774" s="102" t="e">
        <f>CONCATENATE(ROUND(Grades!D774,1),IF(MOD(Grades!D774,1)=0,IF(Grades!D774=10,"",",0"),""))</f>
        <v>#VALUE!</v>
      </c>
      <c r="C774" s="85">
        <f t="shared" si="22"/>
        <v>0</v>
      </c>
      <c r="D774" s="82" t="str">
        <f t="shared" si="23"/>
        <v/>
      </c>
    </row>
    <row r="775" spans="1:4">
      <c r="A775" s="84">
        <f>Grades!A775</f>
        <v>0</v>
      </c>
      <c r="B775" s="102" t="e">
        <f>CONCATENATE(ROUND(Grades!D775,1),IF(MOD(Grades!D775,1)=0,IF(Grades!D775=10,"",",0"),""))</f>
        <v>#VALUE!</v>
      </c>
      <c r="C775" s="85">
        <f t="shared" si="22"/>
        <v>0</v>
      </c>
      <c r="D775" s="82" t="str">
        <f t="shared" si="23"/>
        <v/>
      </c>
    </row>
    <row r="776" spans="1:4">
      <c r="A776" s="84">
        <f>Grades!A776</f>
        <v>0</v>
      </c>
      <c r="B776" s="102" t="e">
        <f>CONCATENATE(ROUND(Grades!D776,1),IF(MOD(Grades!D776,1)=0,IF(Grades!D776=10,"",",0"),""))</f>
        <v>#VALUE!</v>
      </c>
      <c r="C776" s="85">
        <f t="shared" si="22"/>
        <v>0</v>
      </c>
      <c r="D776" s="82" t="str">
        <f t="shared" si="23"/>
        <v/>
      </c>
    </row>
    <row r="777" spans="1:4">
      <c r="A777" s="84">
        <f>Grades!A777</f>
        <v>0</v>
      </c>
      <c r="B777" s="102" t="e">
        <f>CONCATENATE(ROUND(Grades!D777,1),IF(MOD(Grades!D777,1)=0,IF(Grades!D777=10,"",",0"),""))</f>
        <v>#VALUE!</v>
      </c>
      <c r="C777" s="85">
        <f t="shared" si="22"/>
        <v>0</v>
      </c>
      <c r="D777" s="82" t="str">
        <f t="shared" si="23"/>
        <v/>
      </c>
    </row>
    <row r="778" spans="1:4">
      <c r="A778" s="84">
        <f>Grades!A778</f>
        <v>0</v>
      </c>
      <c r="B778" s="102" t="e">
        <f>CONCATENATE(ROUND(Grades!D778,1),IF(MOD(Grades!D778,1)=0,IF(Grades!D778=10,"",",0"),""))</f>
        <v>#VALUE!</v>
      </c>
      <c r="C778" s="85">
        <f t="shared" si="22"/>
        <v>0</v>
      </c>
      <c r="D778" s="82" t="str">
        <f t="shared" si="23"/>
        <v/>
      </c>
    </row>
    <row r="779" spans="1:4">
      <c r="A779" s="84">
        <f>Grades!A779</f>
        <v>0</v>
      </c>
      <c r="B779" s="102" t="e">
        <f>CONCATENATE(ROUND(Grades!D779,1),IF(MOD(Grades!D779,1)=0,IF(Grades!D779=10,"",",0"),""))</f>
        <v>#VALUE!</v>
      </c>
      <c r="C779" s="85">
        <f t="shared" si="22"/>
        <v>0</v>
      </c>
      <c r="D779" s="82" t="str">
        <f t="shared" si="23"/>
        <v/>
      </c>
    </row>
    <row r="780" spans="1:4">
      <c r="A780" s="84">
        <f>Grades!A780</f>
        <v>0</v>
      </c>
      <c r="B780" s="102" t="e">
        <f>CONCATENATE(ROUND(Grades!D780,1),IF(MOD(Grades!D780,1)=0,IF(Grades!D780=10,"",",0"),""))</f>
        <v>#VALUE!</v>
      </c>
      <c r="C780" s="85">
        <f t="shared" si="22"/>
        <v>0</v>
      </c>
      <c r="D780" s="82" t="str">
        <f t="shared" si="23"/>
        <v/>
      </c>
    </row>
    <row r="781" spans="1:4">
      <c r="A781" s="84">
        <f>Grades!A781</f>
        <v>0</v>
      </c>
      <c r="B781" s="102" t="e">
        <f>CONCATENATE(ROUND(Grades!D781,1),IF(MOD(Grades!D781,1)=0,IF(Grades!D781=10,"",",0"),""))</f>
        <v>#VALUE!</v>
      </c>
      <c r="C781" s="85">
        <f t="shared" ref="C781:C844" si="24">$B$5</f>
        <v>0</v>
      </c>
      <c r="D781" s="82" t="str">
        <f t="shared" si="23"/>
        <v/>
      </c>
    </row>
    <row r="782" spans="1:4">
      <c r="A782" s="84">
        <f>Grades!A782</f>
        <v>0</v>
      </c>
      <c r="B782" s="102" t="e">
        <f>CONCATENATE(ROUND(Grades!D782,1),IF(MOD(Grades!D782,1)=0,IF(Grades!D782=10,"",",0"),""))</f>
        <v>#VALUE!</v>
      </c>
      <c r="C782" s="85">
        <f t="shared" si="24"/>
        <v>0</v>
      </c>
      <c r="D782" s="82" t="str">
        <f t="shared" ref="D782:D845" si="25">IF(A782=0,"",IF(OR(LEN(A782)&lt;&gt;7,ISNUMBER(SEARCH("s",A782))),"studentnummer klopt niet en/of er zit een s in'",""))</f>
        <v/>
      </c>
    </row>
    <row r="783" spans="1:4">
      <c r="A783" s="84">
        <f>Grades!A783</f>
        <v>0</v>
      </c>
      <c r="B783" s="102" t="e">
        <f>CONCATENATE(ROUND(Grades!D783,1),IF(MOD(Grades!D783,1)=0,IF(Grades!D783=10,"",",0"),""))</f>
        <v>#VALUE!</v>
      </c>
      <c r="C783" s="85">
        <f t="shared" si="24"/>
        <v>0</v>
      </c>
      <c r="D783" s="82" t="str">
        <f t="shared" si="25"/>
        <v/>
      </c>
    </row>
    <row r="784" spans="1:4">
      <c r="A784" s="84">
        <f>Grades!A784</f>
        <v>0</v>
      </c>
      <c r="B784" s="102" t="e">
        <f>CONCATENATE(ROUND(Grades!D784,1),IF(MOD(Grades!D784,1)=0,IF(Grades!D784=10,"",",0"),""))</f>
        <v>#VALUE!</v>
      </c>
      <c r="C784" s="85">
        <f t="shared" si="24"/>
        <v>0</v>
      </c>
      <c r="D784" s="82" t="str">
        <f t="shared" si="25"/>
        <v/>
      </c>
    </row>
    <row r="785" spans="1:4">
      <c r="A785" s="84">
        <f>Grades!A785</f>
        <v>0</v>
      </c>
      <c r="B785" s="102" t="e">
        <f>CONCATENATE(ROUND(Grades!D785,1),IF(MOD(Grades!D785,1)=0,IF(Grades!D785=10,"",",0"),""))</f>
        <v>#VALUE!</v>
      </c>
      <c r="C785" s="85">
        <f t="shared" si="24"/>
        <v>0</v>
      </c>
      <c r="D785" s="82" t="str">
        <f t="shared" si="25"/>
        <v/>
      </c>
    </row>
    <row r="786" spans="1:4">
      <c r="A786" s="84">
        <f>Grades!A786</f>
        <v>0</v>
      </c>
      <c r="B786" s="102" t="e">
        <f>CONCATENATE(ROUND(Grades!D786,1),IF(MOD(Grades!D786,1)=0,IF(Grades!D786=10,"",",0"),""))</f>
        <v>#VALUE!</v>
      </c>
      <c r="C786" s="85">
        <f t="shared" si="24"/>
        <v>0</v>
      </c>
      <c r="D786" s="82" t="str">
        <f t="shared" si="25"/>
        <v/>
      </c>
    </row>
    <row r="787" spans="1:4">
      <c r="A787" s="84">
        <f>Grades!A787</f>
        <v>0</v>
      </c>
      <c r="B787" s="102" t="e">
        <f>CONCATENATE(ROUND(Grades!D787,1),IF(MOD(Grades!D787,1)=0,IF(Grades!D787=10,"",",0"),""))</f>
        <v>#VALUE!</v>
      </c>
      <c r="C787" s="85">
        <f t="shared" si="24"/>
        <v>0</v>
      </c>
      <c r="D787" s="82" t="str">
        <f t="shared" si="25"/>
        <v/>
      </c>
    </row>
    <row r="788" spans="1:4">
      <c r="A788" s="84">
        <f>Grades!A788</f>
        <v>0</v>
      </c>
      <c r="B788" s="102" t="e">
        <f>CONCATENATE(ROUND(Grades!D788,1),IF(MOD(Grades!D788,1)=0,IF(Grades!D788=10,"",",0"),""))</f>
        <v>#VALUE!</v>
      </c>
      <c r="C788" s="85">
        <f t="shared" si="24"/>
        <v>0</v>
      </c>
      <c r="D788" s="82" t="str">
        <f t="shared" si="25"/>
        <v/>
      </c>
    </row>
    <row r="789" spans="1:4">
      <c r="A789" s="84">
        <f>Grades!A789</f>
        <v>0</v>
      </c>
      <c r="B789" s="102" t="e">
        <f>CONCATENATE(ROUND(Grades!D789,1),IF(MOD(Grades!D789,1)=0,IF(Grades!D789=10,"",",0"),""))</f>
        <v>#VALUE!</v>
      </c>
      <c r="C789" s="85">
        <f t="shared" si="24"/>
        <v>0</v>
      </c>
      <c r="D789" s="82" t="str">
        <f t="shared" si="25"/>
        <v/>
      </c>
    </row>
    <row r="790" spans="1:4">
      <c r="A790" s="84">
        <f>Grades!A790</f>
        <v>0</v>
      </c>
      <c r="B790" s="102" t="e">
        <f>CONCATENATE(ROUND(Grades!D790,1),IF(MOD(Grades!D790,1)=0,IF(Grades!D790=10,"",",0"),""))</f>
        <v>#VALUE!</v>
      </c>
      <c r="C790" s="85">
        <f t="shared" si="24"/>
        <v>0</v>
      </c>
      <c r="D790" s="82" t="str">
        <f t="shared" si="25"/>
        <v/>
      </c>
    </row>
    <row r="791" spans="1:4">
      <c r="A791" s="84">
        <f>Grades!A791</f>
        <v>0</v>
      </c>
      <c r="B791" s="102" t="e">
        <f>CONCATENATE(ROUND(Grades!D791,1),IF(MOD(Grades!D791,1)=0,IF(Grades!D791=10,"",",0"),""))</f>
        <v>#VALUE!</v>
      </c>
      <c r="C791" s="85">
        <f t="shared" si="24"/>
        <v>0</v>
      </c>
      <c r="D791" s="82" t="str">
        <f t="shared" si="25"/>
        <v/>
      </c>
    </row>
    <row r="792" spans="1:4">
      <c r="A792" s="84">
        <f>Grades!A792</f>
        <v>0</v>
      </c>
      <c r="B792" s="102" t="e">
        <f>CONCATENATE(ROUND(Grades!D792,1),IF(MOD(Grades!D792,1)=0,IF(Grades!D792=10,"",",0"),""))</f>
        <v>#VALUE!</v>
      </c>
      <c r="C792" s="85">
        <f t="shared" si="24"/>
        <v>0</v>
      </c>
      <c r="D792" s="82" t="str">
        <f t="shared" si="25"/>
        <v/>
      </c>
    </row>
    <row r="793" spans="1:4">
      <c r="A793" s="84">
        <f>Grades!A793</f>
        <v>0</v>
      </c>
      <c r="B793" s="102" t="e">
        <f>CONCATENATE(ROUND(Grades!D793,1),IF(MOD(Grades!D793,1)=0,IF(Grades!D793=10,"",",0"),""))</f>
        <v>#VALUE!</v>
      </c>
      <c r="C793" s="85">
        <f t="shared" si="24"/>
        <v>0</v>
      </c>
      <c r="D793" s="82" t="str">
        <f t="shared" si="25"/>
        <v/>
      </c>
    </row>
    <row r="794" spans="1:4">
      <c r="A794" s="84">
        <f>Grades!A794</f>
        <v>0</v>
      </c>
      <c r="B794" s="102" t="e">
        <f>CONCATENATE(ROUND(Grades!D794,1),IF(MOD(Grades!D794,1)=0,IF(Grades!D794=10,"",",0"),""))</f>
        <v>#VALUE!</v>
      </c>
      <c r="C794" s="85">
        <f t="shared" si="24"/>
        <v>0</v>
      </c>
      <c r="D794" s="82" t="str">
        <f t="shared" si="25"/>
        <v/>
      </c>
    </row>
    <row r="795" spans="1:4">
      <c r="A795" s="84">
        <f>Grades!A795</f>
        <v>0</v>
      </c>
      <c r="B795" s="102" t="e">
        <f>CONCATENATE(ROUND(Grades!D795,1),IF(MOD(Grades!D795,1)=0,IF(Grades!D795=10,"",",0"),""))</f>
        <v>#VALUE!</v>
      </c>
      <c r="C795" s="85">
        <f t="shared" si="24"/>
        <v>0</v>
      </c>
      <c r="D795" s="82" t="str">
        <f t="shared" si="25"/>
        <v/>
      </c>
    </row>
    <row r="796" spans="1:4">
      <c r="A796" s="84">
        <f>Grades!A796</f>
        <v>0</v>
      </c>
      <c r="B796" s="102" t="e">
        <f>CONCATENATE(ROUND(Grades!D796,1),IF(MOD(Grades!D796,1)=0,IF(Grades!D796=10,"",",0"),""))</f>
        <v>#VALUE!</v>
      </c>
      <c r="C796" s="85">
        <f t="shared" si="24"/>
        <v>0</v>
      </c>
      <c r="D796" s="82" t="str">
        <f t="shared" si="25"/>
        <v/>
      </c>
    </row>
    <row r="797" spans="1:4">
      <c r="A797" s="84">
        <f>Grades!A797</f>
        <v>0</v>
      </c>
      <c r="B797" s="102" t="e">
        <f>CONCATENATE(ROUND(Grades!D797,1),IF(MOD(Grades!D797,1)=0,IF(Grades!D797=10,"",",0"),""))</f>
        <v>#VALUE!</v>
      </c>
      <c r="C797" s="85">
        <f t="shared" si="24"/>
        <v>0</v>
      </c>
      <c r="D797" s="82" t="str">
        <f t="shared" si="25"/>
        <v/>
      </c>
    </row>
    <row r="798" spans="1:4">
      <c r="A798" s="84">
        <f>Grades!A798</f>
        <v>0</v>
      </c>
      <c r="B798" s="102" t="e">
        <f>CONCATENATE(ROUND(Grades!D798,1),IF(MOD(Grades!D798,1)=0,IF(Grades!D798=10,"",",0"),""))</f>
        <v>#VALUE!</v>
      </c>
      <c r="C798" s="85">
        <f t="shared" si="24"/>
        <v>0</v>
      </c>
      <c r="D798" s="82" t="str">
        <f t="shared" si="25"/>
        <v/>
      </c>
    </row>
    <row r="799" spans="1:4">
      <c r="A799" s="84">
        <f>Grades!A799</f>
        <v>0</v>
      </c>
      <c r="B799" s="102" t="e">
        <f>CONCATENATE(ROUND(Grades!D799,1),IF(MOD(Grades!D799,1)=0,IF(Grades!D799=10,"",",0"),""))</f>
        <v>#VALUE!</v>
      </c>
      <c r="C799" s="85">
        <f t="shared" si="24"/>
        <v>0</v>
      </c>
      <c r="D799" s="82" t="str">
        <f t="shared" si="25"/>
        <v/>
      </c>
    </row>
    <row r="800" spans="1:4">
      <c r="A800" s="84">
        <f>Grades!A800</f>
        <v>0</v>
      </c>
      <c r="B800" s="102" t="e">
        <f>CONCATENATE(ROUND(Grades!D800,1),IF(MOD(Grades!D800,1)=0,IF(Grades!D800=10,"",",0"),""))</f>
        <v>#VALUE!</v>
      </c>
      <c r="C800" s="85">
        <f t="shared" si="24"/>
        <v>0</v>
      </c>
      <c r="D800" s="82" t="str">
        <f t="shared" si="25"/>
        <v/>
      </c>
    </row>
    <row r="801" spans="1:4">
      <c r="A801" s="84">
        <f>Grades!A801</f>
        <v>0</v>
      </c>
      <c r="B801" s="102" t="e">
        <f>CONCATENATE(ROUND(Grades!D801,1),IF(MOD(Grades!D801,1)=0,IF(Grades!D801=10,"",",0"),""))</f>
        <v>#VALUE!</v>
      </c>
      <c r="C801" s="85">
        <f t="shared" si="24"/>
        <v>0</v>
      </c>
      <c r="D801" s="82" t="str">
        <f t="shared" si="25"/>
        <v/>
      </c>
    </row>
    <row r="802" spans="1:4">
      <c r="A802" s="84">
        <f>Grades!A802</f>
        <v>0</v>
      </c>
      <c r="B802" s="102" t="e">
        <f>CONCATENATE(ROUND(Grades!D802,1),IF(MOD(Grades!D802,1)=0,IF(Grades!D802=10,"",",0"),""))</f>
        <v>#VALUE!</v>
      </c>
      <c r="C802" s="85">
        <f t="shared" si="24"/>
        <v>0</v>
      </c>
      <c r="D802" s="82" t="str">
        <f t="shared" si="25"/>
        <v/>
      </c>
    </row>
    <row r="803" spans="1:4">
      <c r="A803" s="84">
        <f>Grades!A803</f>
        <v>0</v>
      </c>
      <c r="B803" s="102" t="e">
        <f>CONCATENATE(ROUND(Grades!D803,1),IF(MOD(Grades!D803,1)=0,IF(Grades!D803=10,"",",0"),""))</f>
        <v>#VALUE!</v>
      </c>
      <c r="C803" s="85">
        <f t="shared" si="24"/>
        <v>0</v>
      </c>
      <c r="D803" s="82" t="str">
        <f t="shared" si="25"/>
        <v/>
      </c>
    </row>
    <row r="804" spans="1:4">
      <c r="A804" s="84">
        <f>Grades!A804</f>
        <v>0</v>
      </c>
      <c r="B804" s="102" t="e">
        <f>CONCATENATE(ROUND(Grades!D804,1),IF(MOD(Grades!D804,1)=0,IF(Grades!D804=10,"",",0"),""))</f>
        <v>#VALUE!</v>
      </c>
      <c r="C804" s="85">
        <f t="shared" si="24"/>
        <v>0</v>
      </c>
      <c r="D804" s="82" t="str">
        <f t="shared" si="25"/>
        <v/>
      </c>
    </row>
    <row r="805" spans="1:4">
      <c r="A805" s="84">
        <f>Grades!A805</f>
        <v>0</v>
      </c>
      <c r="B805" s="102" t="e">
        <f>CONCATENATE(ROUND(Grades!D805,1),IF(MOD(Grades!D805,1)=0,IF(Grades!D805=10,"",",0"),""))</f>
        <v>#VALUE!</v>
      </c>
      <c r="C805" s="85">
        <f t="shared" si="24"/>
        <v>0</v>
      </c>
      <c r="D805" s="82" t="str">
        <f t="shared" si="25"/>
        <v/>
      </c>
    </row>
    <row r="806" spans="1:4">
      <c r="A806" s="84">
        <f>Grades!A806</f>
        <v>0</v>
      </c>
      <c r="B806" s="102" t="e">
        <f>CONCATENATE(ROUND(Grades!D806,1),IF(MOD(Grades!D806,1)=0,IF(Grades!D806=10,"",",0"),""))</f>
        <v>#VALUE!</v>
      </c>
      <c r="C806" s="85">
        <f t="shared" si="24"/>
        <v>0</v>
      </c>
      <c r="D806" s="82" t="str">
        <f t="shared" si="25"/>
        <v/>
      </c>
    </row>
    <row r="807" spans="1:4">
      <c r="A807" s="84">
        <f>Grades!A807</f>
        <v>0</v>
      </c>
      <c r="B807" s="102" t="e">
        <f>CONCATENATE(ROUND(Grades!D807,1),IF(MOD(Grades!D807,1)=0,IF(Grades!D807=10,"",",0"),""))</f>
        <v>#VALUE!</v>
      </c>
      <c r="C807" s="85">
        <f t="shared" si="24"/>
        <v>0</v>
      </c>
      <c r="D807" s="82" t="str">
        <f t="shared" si="25"/>
        <v/>
      </c>
    </row>
    <row r="808" spans="1:4">
      <c r="A808" s="84">
        <f>Grades!A808</f>
        <v>0</v>
      </c>
      <c r="B808" s="102" t="e">
        <f>CONCATENATE(ROUND(Grades!D808,1),IF(MOD(Grades!D808,1)=0,IF(Grades!D808=10,"",",0"),""))</f>
        <v>#VALUE!</v>
      </c>
      <c r="C808" s="85">
        <f t="shared" si="24"/>
        <v>0</v>
      </c>
      <c r="D808" s="82" t="str">
        <f t="shared" si="25"/>
        <v/>
      </c>
    </row>
    <row r="809" spans="1:4">
      <c r="A809" s="84">
        <f>Grades!A809</f>
        <v>0</v>
      </c>
      <c r="B809" s="102" t="e">
        <f>CONCATENATE(ROUND(Grades!D809,1),IF(MOD(Grades!D809,1)=0,IF(Grades!D809=10,"",",0"),""))</f>
        <v>#VALUE!</v>
      </c>
      <c r="C809" s="85">
        <f t="shared" si="24"/>
        <v>0</v>
      </c>
      <c r="D809" s="82" t="str">
        <f t="shared" si="25"/>
        <v/>
      </c>
    </row>
    <row r="810" spans="1:4">
      <c r="A810" s="84">
        <f>Grades!A810</f>
        <v>0</v>
      </c>
      <c r="B810" s="102" t="e">
        <f>CONCATENATE(ROUND(Grades!D810,1),IF(MOD(Grades!D810,1)=0,IF(Grades!D810=10,"",",0"),""))</f>
        <v>#VALUE!</v>
      </c>
      <c r="C810" s="85">
        <f t="shared" si="24"/>
        <v>0</v>
      </c>
      <c r="D810" s="82" t="str">
        <f t="shared" si="25"/>
        <v/>
      </c>
    </row>
    <row r="811" spans="1:4">
      <c r="A811" s="84">
        <f>Grades!A811</f>
        <v>0</v>
      </c>
      <c r="B811" s="102" t="e">
        <f>CONCATENATE(ROUND(Grades!D811,1),IF(MOD(Grades!D811,1)=0,IF(Grades!D811=10,"",",0"),""))</f>
        <v>#VALUE!</v>
      </c>
      <c r="C811" s="85">
        <f t="shared" si="24"/>
        <v>0</v>
      </c>
      <c r="D811" s="82" t="str">
        <f t="shared" si="25"/>
        <v/>
      </c>
    </row>
    <row r="812" spans="1:4">
      <c r="A812" s="84">
        <f>Grades!A812</f>
        <v>0</v>
      </c>
      <c r="B812" s="102" t="e">
        <f>CONCATENATE(ROUND(Grades!D812,1),IF(MOD(Grades!D812,1)=0,IF(Grades!D812=10,"",",0"),""))</f>
        <v>#VALUE!</v>
      </c>
      <c r="C812" s="85">
        <f t="shared" si="24"/>
        <v>0</v>
      </c>
      <c r="D812" s="82" t="str">
        <f t="shared" si="25"/>
        <v/>
      </c>
    </row>
    <row r="813" spans="1:4">
      <c r="A813" s="84">
        <f>Grades!A813</f>
        <v>0</v>
      </c>
      <c r="B813" s="102" t="e">
        <f>CONCATENATE(ROUND(Grades!D813,1),IF(MOD(Grades!D813,1)=0,IF(Grades!D813=10,"",",0"),""))</f>
        <v>#VALUE!</v>
      </c>
      <c r="C813" s="85">
        <f t="shared" si="24"/>
        <v>0</v>
      </c>
      <c r="D813" s="82" t="str">
        <f t="shared" si="25"/>
        <v/>
      </c>
    </row>
    <row r="814" spans="1:4">
      <c r="A814" s="84">
        <f>Grades!A814</f>
        <v>0</v>
      </c>
      <c r="B814" s="102" t="e">
        <f>CONCATENATE(ROUND(Grades!D814,1),IF(MOD(Grades!D814,1)=0,IF(Grades!D814=10,"",",0"),""))</f>
        <v>#VALUE!</v>
      </c>
      <c r="C814" s="85">
        <f t="shared" si="24"/>
        <v>0</v>
      </c>
      <c r="D814" s="82" t="str">
        <f t="shared" si="25"/>
        <v/>
      </c>
    </row>
    <row r="815" spans="1:4">
      <c r="A815" s="84">
        <f>Grades!A815</f>
        <v>0</v>
      </c>
      <c r="B815" s="102" t="e">
        <f>CONCATENATE(ROUND(Grades!D815,1),IF(MOD(Grades!D815,1)=0,IF(Grades!D815=10,"",",0"),""))</f>
        <v>#VALUE!</v>
      </c>
      <c r="C815" s="85">
        <f t="shared" si="24"/>
        <v>0</v>
      </c>
      <c r="D815" s="82" t="str">
        <f t="shared" si="25"/>
        <v/>
      </c>
    </row>
    <row r="816" spans="1:4">
      <c r="A816" s="84">
        <f>Grades!A816</f>
        <v>0</v>
      </c>
      <c r="B816" s="102" t="e">
        <f>CONCATENATE(ROUND(Grades!D816,1),IF(MOD(Grades!D816,1)=0,IF(Grades!D816=10,"",",0"),""))</f>
        <v>#VALUE!</v>
      </c>
      <c r="C816" s="85">
        <f t="shared" si="24"/>
        <v>0</v>
      </c>
      <c r="D816" s="82" t="str">
        <f t="shared" si="25"/>
        <v/>
      </c>
    </row>
    <row r="817" spans="1:4">
      <c r="A817" s="84">
        <f>Grades!A817</f>
        <v>0</v>
      </c>
      <c r="B817" s="102" t="e">
        <f>CONCATENATE(ROUND(Grades!D817,1),IF(MOD(Grades!D817,1)=0,IF(Grades!D817=10,"",",0"),""))</f>
        <v>#VALUE!</v>
      </c>
      <c r="C817" s="85">
        <f t="shared" si="24"/>
        <v>0</v>
      </c>
      <c r="D817" s="82" t="str">
        <f t="shared" si="25"/>
        <v/>
      </c>
    </row>
    <row r="818" spans="1:4">
      <c r="A818" s="84">
        <f>Grades!A818</f>
        <v>0</v>
      </c>
      <c r="B818" s="102" t="e">
        <f>CONCATENATE(ROUND(Grades!D818,1),IF(MOD(Grades!D818,1)=0,IF(Grades!D818=10,"",",0"),""))</f>
        <v>#VALUE!</v>
      </c>
      <c r="C818" s="85">
        <f t="shared" si="24"/>
        <v>0</v>
      </c>
      <c r="D818" s="82" t="str">
        <f t="shared" si="25"/>
        <v/>
      </c>
    </row>
    <row r="819" spans="1:4">
      <c r="A819" s="84">
        <f>Grades!A819</f>
        <v>0</v>
      </c>
      <c r="B819" s="102" t="e">
        <f>CONCATENATE(ROUND(Grades!D819,1),IF(MOD(Grades!D819,1)=0,IF(Grades!D819=10,"",",0"),""))</f>
        <v>#VALUE!</v>
      </c>
      <c r="C819" s="85">
        <f t="shared" si="24"/>
        <v>0</v>
      </c>
      <c r="D819" s="82" t="str">
        <f t="shared" si="25"/>
        <v/>
      </c>
    </row>
    <row r="820" spans="1:4">
      <c r="A820" s="84">
        <f>Grades!A820</f>
        <v>0</v>
      </c>
      <c r="B820" s="102" t="e">
        <f>CONCATENATE(ROUND(Grades!D820,1),IF(MOD(Grades!D820,1)=0,IF(Grades!D820=10,"",",0"),""))</f>
        <v>#VALUE!</v>
      </c>
      <c r="C820" s="85">
        <f t="shared" si="24"/>
        <v>0</v>
      </c>
      <c r="D820" s="82" t="str">
        <f t="shared" si="25"/>
        <v/>
      </c>
    </row>
    <row r="821" spans="1:4">
      <c r="A821" s="84">
        <f>Grades!A821</f>
        <v>0</v>
      </c>
      <c r="B821" s="102" t="e">
        <f>CONCATENATE(ROUND(Grades!D821,1),IF(MOD(Grades!D821,1)=0,IF(Grades!D821=10,"",",0"),""))</f>
        <v>#VALUE!</v>
      </c>
      <c r="C821" s="85">
        <f t="shared" si="24"/>
        <v>0</v>
      </c>
      <c r="D821" s="82" t="str">
        <f t="shared" si="25"/>
        <v/>
      </c>
    </row>
    <row r="822" spans="1:4">
      <c r="A822" s="84">
        <f>Grades!A822</f>
        <v>0</v>
      </c>
      <c r="B822" s="102" t="e">
        <f>CONCATENATE(ROUND(Grades!D822,1),IF(MOD(Grades!D822,1)=0,IF(Grades!D822=10,"",",0"),""))</f>
        <v>#VALUE!</v>
      </c>
      <c r="C822" s="85">
        <f t="shared" si="24"/>
        <v>0</v>
      </c>
      <c r="D822" s="82" t="str">
        <f t="shared" si="25"/>
        <v/>
      </c>
    </row>
    <row r="823" spans="1:4">
      <c r="A823" s="84">
        <f>Grades!A823</f>
        <v>0</v>
      </c>
      <c r="B823" s="102" t="e">
        <f>CONCATENATE(ROUND(Grades!D823,1),IF(MOD(Grades!D823,1)=0,IF(Grades!D823=10,"",",0"),""))</f>
        <v>#VALUE!</v>
      </c>
      <c r="C823" s="85">
        <f t="shared" si="24"/>
        <v>0</v>
      </c>
      <c r="D823" s="82" t="str">
        <f t="shared" si="25"/>
        <v/>
      </c>
    </row>
    <row r="824" spans="1:4">
      <c r="A824" s="84">
        <f>Grades!A824</f>
        <v>0</v>
      </c>
      <c r="B824" s="102" t="e">
        <f>CONCATENATE(ROUND(Grades!D824,1),IF(MOD(Grades!D824,1)=0,IF(Grades!D824=10,"",",0"),""))</f>
        <v>#VALUE!</v>
      </c>
      <c r="C824" s="85">
        <f t="shared" si="24"/>
        <v>0</v>
      </c>
      <c r="D824" s="82" t="str">
        <f t="shared" si="25"/>
        <v/>
      </c>
    </row>
    <row r="825" spans="1:4">
      <c r="A825" s="84">
        <f>Grades!A825</f>
        <v>0</v>
      </c>
      <c r="B825" s="102" t="e">
        <f>CONCATENATE(ROUND(Grades!D825,1),IF(MOD(Grades!D825,1)=0,IF(Grades!D825=10,"",",0"),""))</f>
        <v>#VALUE!</v>
      </c>
      <c r="C825" s="85">
        <f t="shared" si="24"/>
        <v>0</v>
      </c>
      <c r="D825" s="82" t="str">
        <f t="shared" si="25"/>
        <v/>
      </c>
    </row>
    <row r="826" spans="1:4">
      <c r="A826" s="84">
        <f>Grades!A826</f>
        <v>0</v>
      </c>
      <c r="B826" s="102" t="e">
        <f>CONCATENATE(ROUND(Grades!D826,1),IF(MOD(Grades!D826,1)=0,IF(Grades!D826=10,"",",0"),""))</f>
        <v>#VALUE!</v>
      </c>
      <c r="C826" s="85">
        <f t="shared" si="24"/>
        <v>0</v>
      </c>
      <c r="D826" s="82" t="str">
        <f t="shared" si="25"/>
        <v/>
      </c>
    </row>
    <row r="827" spans="1:4">
      <c r="A827" s="84">
        <f>Grades!A827</f>
        <v>0</v>
      </c>
      <c r="B827" s="102" t="e">
        <f>CONCATENATE(ROUND(Grades!D827,1),IF(MOD(Grades!D827,1)=0,IF(Grades!D827=10,"",",0"),""))</f>
        <v>#VALUE!</v>
      </c>
      <c r="C827" s="85">
        <f t="shared" si="24"/>
        <v>0</v>
      </c>
      <c r="D827" s="82" t="str">
        <f t="shared" si="25"/>
        <v/>
      </c>
    </row>
    <row r="828" spans="1:4">
      <c r="A828" s="84">
        <f>Grades!A828</f>
        <v>0</v>
      </c>
      <c r="B828" s="102" t="e">
        <f>CONCATENATE(ROUND(Grades!D828,1),IF(MOD(Grades!D828,1)=0,IF(Grades!D828=10,"",",0"),""))</f>
        <v>#VALUE!</v>
      </c>
      <c r="C828" s="85">
        <f t="shared" si="24"/>
        <v>0</v>
      </c>
      <c r="D828" s="82" t="str">
        <f t="shared" si="25"/>
        <v/>
      </c>
    </row>
    <row r="829" spans="1:4">
      <c r="A829" s="84">
        <f>Grades!A829</f>
        <v>0</v>
      </c>
      <c r="B829" s="102" t="e">
        <f>CONCATENATE(ROUND(Grades!D829,1),IF(MOD(Grades!D829,1)=0,IF(Grades!D829=10,"",",0"),""))</f>
        <v>#VALUE!</v>
      </c>
      <c r="C829" s="85">
        <f t="shared" si="24"/>
        <v>0</v>
      </c>
      <c r="D829" s="82" t="str">
        <f t="shared" si="25"/>
        <v/>
      </c>
    </row>
    <row r="830" spans="1:4">
      <c r="A830" s="84">
        <f>Grades!A830</f>
        <v>0</v>
      </c>
      <c r="B830" s="102" t="e">
        <f>CONCATENATE(ROUND(Grades!D830,1),IF(MOD(Grades!D830,1)=0,IF(Grades!D830=10,"",",0"),""))</f>
        <v>#VALUE!</v>
      </c>
      <c r="C830" s="85">
        <f t="shared" si="24"/>
        <v>0</v>
      </c>
      <c r="D830" s="82" t="str">
        <f t="shared" si="25"/>
        <v/>
      </c>
    </row>
    <row r="831" spans="1:4">
      <c r="A831" s="84">
        <f>Grades!A831</f>
        <v>0</v>
      </c>
      <c r="B831" s="102" t="e">
        <f>CONCATENATE(ROUND(Grades!D831,1),IF(MOD(Grades!D831,1)=0,IF(Grades!D831=10,"",",0"),""))</f>
        <v>#VALUE!</v>
      </c>
      <c r="C831" s="85">
        <f t="shared" si="24"/>
        <v>0</v>
      </c>
      <c r="D831" s="82" t="str">
        <f t="shared" si="25"/>
        <v/>
      </c>
    </row>
    <row r="832" spans="1:4">
      <c r="A832" s="84">
        <f>Grades!A832</f>
        <v>0</v>
      </c>
      <c r="B832" s="102" t="e">
        <f>CONCATENATE(ROUND(Grades!D832,1),IF(MOD(Grades!D832,1)=0,IF(Grades!D832=10,"",",0"),""))</f>
        <v>#VALUE!</v>
      </c>
      <c r="C832" s="85">
        <f t="shared" si="24"/>
        <v>0</v>
      </c>
      <c r="D832" s="82" t="str">
        <f t="shared" si="25"/>
        <v/>
      </c>
    </row>
    <row r="833" spans="1:4">
      <c r="A833" s="84">
        <f>Grades!A833</f>
        <v>0</v>
      </c>
      <c r="B833" s="102" t="e">
        <f>CONCATENATE(ROUND(Grades!D833,1),IF(MOD(Grades!D833,1)=0,IF(Grades!D833=10,"",",0"),""))</f>
        <v>#VALUE!</v>
      </c>
      <c r="C833" s="85">
        <f t="shared" si="24"/>
        <v>0</v>
      </c>
      <c r="D833" s="82" t="str">
        <f t="shared" si="25"/>
        <v/>
      </c>
    </row>
    <row r="834" spans="1:4">
      <c r="A834" s="84">
        <f>Grades!A834</f>
        <v>0</v>
      </c>
      <c r="B834" s="102" t="e">
        <f>CONCATENATE(ROUND(Grades!D834,1),IF(MOD(Grades!D834,1)=0,IF(Grades!D834=10,"",",0"),""))</f>
        <v>#VALUE!</v>
      </c>
      <c r="C834" s="85">
        <f t="shared" si="24"/>
        <v>0</v>
      </c>
      <c r="D834" s="82" t="str">
        <f t="shared" si="25"/>
        <v/>
      </c>
    </row>
    <row r="835" spans="1:4">
      <c r="A835" s="84">
        <f>Grades!A835</f>
        <v>0</v>
      </c>
      <c r="B835" s="102" t="e">
        <f>CONCATENATE(ROUND(Grades!D835,1),IF(MOD(Grades!D835,1)=0,IF(Grades!D835=10,"",",0"),""))</f>
        <v>#VALUE!</v>
      </c>
      <c r="C835" s="85">
        <f t="shared" si="24"/>
        <v>0</v>
      </c>
      <c r="D835" s="82" t="str">
        <f t="shared" si="25"/>
        <v/>
      </c>
    </row>
    <row r="836" spans="1:4">
      <c r="A836" s="84">
        <f>Grades!A836</f>
        <v>0</v>
      </c>
      <c r="B836" s="102" t="e">
        <f>CONCATENATE(ROUND(Grades!D836,1),IF(MOD(Grades!D836,1)=0,IF(Grades!D836=10,"",",0"),""))</f>
        <v>#VALUE!</v>
      </c>
      <c r="C836" s="85">
        <f t="shared" si="24"/>
        <v>0</v>
      </c>
      <c r="D836" s="82" t="str">
        <f t="shared" si="25"/>
        <v/>
      </c>
    </row>
    <row r="837" spans="1:4">
      <c r="A837" s="84">
        <f>Grades!A837</f>
        <v>0</v>
      </c>
      <c r="B837" s="102" t="e">
        <f>CONCATENATE(ROUND(Grades!D837,1),IF(MOD(Grades!D837,1)=0,IF(Grades!D837=10,"",",0"),""))</f>
        <v>#VALUE!</v>
      </c>
      <c r="C837" s="85">
        <f t="shared" si="24"/>
        <v>0</v>
      </c>
      <c r="D837" s="82" t="str">
        <f t="shared" si="25"/>
        <v/>
      </c>
    </row>
    <row r="838" spans="1:4">
      <c r="A838" s="84">
        <f>Grades!A838</f>
        <v>0</v>
      </c>
      <c r="B838" s="102" t="e">
        <f>CONCATENATE(ROUND(Grades!D838,1),IF(MOD(Grades!D838,1)=0,IF(Grades!D838=10,"",",0"),""))</f>
        <v>#VALUE!</v>
      </c>
      <c r="C838" s="85">
        <f t="shared" si="24"/>
        <v>0</v>
      </c>
      <c r="D838" s="82" t="str">
        <f t="shared" si="25"/>
        <v/>
      </c>
    </row>
    <row r="839" spans="1:4">
      <c r="A839" s="84">
        <f>Grades!A839</f>
        <v>0</v>
      </c>
      <c r="B839" s="102" t="e">
        <f>CONCATENATE(ROUND(Grades!D839,1),IF(MOD(Grades!D839,1)=0,IF(Grades!D839=10,"",",0"),""))</f>
        <v>#VALUE!</v>
      </c>
      <c r="C839" s="85">
        <f t="shared" si="24"/>
        <v>0</v>
      </c>
      <c r="D839" s="82" t="str">
        <f t="shared" si="25"/>
        <v/>
      </c>
    </row>
    <row r="840" spans="1:4">
      <c r="A840" s="84">
        <f>Grades!A840</f>
        <v>0</v>
      </c>
      <c r="B840" s="102" t="e">
        <f>CONCATENATE(ROUND(Grades!D840,1),IF(MOD(Grades!D840,1)=0,IF(Grades!D840=10,"",",0"),""))</f>
        <v>#VALUE!</v>
      </c>
      <c r="C840" s="85">
        <f t="shared" si="24"/>
        <v>0</v>
      </c>
      <c r="D840" s="82" t="str">
        <f t="shared" si="25"/>
        <v/>
      </c>
    </row>
    <row r="841" spans="1:4">
      <c r="A841" s="84">
        <f>Grades!A841</f>
        <v>0</v>
      </c>
      <c r="B841" s="102" t="e">
        <f>CONCATENATE(ROUND(Grades!D841,1),IF(MOD(Grades!D841,1)=0,IF(Grades!D841=10,"",",0"),""))</f>
        <v>#VALUE!</v>
      </c>
      <c r="C841" s="85">
        <f t="shared" si="24"/>
        <v>0</v>
      </c>
      <c r="D841" s="82" t="str">
        <f t="shared" si="25"/>
        <v/>
      </c>
    </row>
    <row r="842" spans="1:4">
      <c r="A842" s="84">
        <f>Grades!A842</f>
        <v>0</v>
      </c>
      <c r="B842" s="102" t="e">
        <f>CONCATENATE(ROUND(Grades!D842,1),IF(MOD(Grades!D842,1)=0,IF(Grades!D842=10,"",",0"),""))</f>
        <v>#VALUE!</v>
      </c>
      <c r="C842" s="85">
        <f t="shared" si="24"/>
        <v>0</v>
      </c>
      <c r="D842" s="82" t="str">
        <f t="shared" si="25"/>
        <v/>
      </c>
    </row>
    <row r="843" spans="1:4">
      <c r="A843" s="84">
        <f>Grades!A843</f>
        <v>0</v>
      </c>
      <c r="B843" s="102" t="e">
        <f>CONCATENATE(ROUND(Grades!D843,1),IF(MOD(Grades!D843,1)=0,IF(Grades!D843=10,"",",0"),""))</f>
        <v>#VALUE!</v>
      </c>
      <c r="C843" s="85">
        <f t="shared" si="24"/>
        <v>0</v>
      </c>
      <c r="D843" s="82" t="str">
        <f t="shared" si="25"/>
        <v/>
      </c>
    </row>
    <row r="844" spans="1:4">
      <c r="A844" s="84">
        <f>Grades!A844</f>
        <v>0</v>
      </c>
      <c r="B844" s="102" t="e">
        <f>CONCATENATE(ROUND(Grades!D844,1),IF(MOD(Grades!D844,1)=0,IF(Grades!D844=10,"",",0"),""))</f>
        <v>#VALUE!</v>
      </c>
      <c r="C844" s="85">
        <f t="shared" si="24"/>
        <v>0</v>
      </c>
      <c r="D844" s="82" t="str">
        <f t="shared" si="25"/>
        <v/>
      </c>
    </row>
    <row r="845" spans="1:4">
      <c r="A845" s="84">
        <f>Grades!A845</f>
        <v>0</v>
      </c>
      <c r="B845" s="102" t="e">
        <f>CONCATENATE(ROUND(Grades!D845,1),IF(MOD(Grades!D845,1)=0,IF(Grades!D845=10,"",",0"),""))</f>
        <v>#VALUE!</v>
      </c>
      <c r="C845" s="85">
        <f t="shared" ref="C845:C908" si="26">$B$5</f>
        <v>0</v>
      </c>
      <c r="D845" s="82" t="str">
        <f t="shared" si="25"/>
        <v/>
      </c>
    </row>
    <row r="846" spans="1:4">
      <c r="A846" s="84">
        <f>Grades!A846</f>
        <v>0</v>
      </c>
      <c r="B846" s="102" t="e">
        <f>CONCATENATE(ROUND(Grades!D846,1),IF(MOD(Grades!D846,1)=0,IF(Grades!D846=10,"",",0"),""))</f>
        <v>#VALUE!</v>
      </c>
      <c r="C846" s="85">
        <f t="shared" si="26"/>
        <v>0</v>
      </c>
      <c r="D846" s="82" t="str">
        <f t="shared" ref="D846:D909" si="27">IF(A846=0,"",IF(OR(LEN(A846)&lt;&gt;7,ISNUMBER(SEARCH("s",A846))),"studentnummer klopt niet en/of er zit een s in'",""))</f>
        <v/>
      </c>
    </row>
    <row r="847" spans="1:4">
      <c r="A847" s="84">
        <f>Grades!A847</f>
        <v>0</v>
      </c>
      <c r="B847" s="102" t="e">
        <f>CONCATENATE(ROUND(Grades!D847,1),IF(MOD(Grades!D847,1)=0,IF(Grades!D847=10,"",",0"),""))</f>
        <v>#VALUE!</v>
      </c>
      <c r="C847" s="85">
        <f t="shared" si="26"/>
        <v>0</v>
      </c>
      <c r="D847" s="82" t="str">
        <f t="shared" si="27"/>
        <v/>
      </c>
    </row>
    <row r="848" spans="1:4">
      <c r="A848" s="84">
        <f>Grades!A848</f>
        <v>0</v>
      </c>
      <c r="B848" s="102" t="e">
        <f>CONCATENATE(ROUND(Grades!D848,1),IF(MOD(Grades!D848,1)=0,IF(Grades!D848=10,"",",0"),""))</f>
        <v>#VALUE!</v>
      </c>
      <c r="C848" s="85">
        <f t="shared" si="26"/>
        <v>0</v>
      </c>
      <c r="D848" s="82" t="str">
        <f t="shared" si="27"/>
        <v/>
      </c>
    </row>
    <row r="849" spans="1:4">
      <c r="A849" s="84">
        <f>Grades!A849</f>
        <v>0</v>
      </c>
      <c r="B849" s="102" t="e">
        <f>CONCATENATE(ROUND(Grades!D849,1),IF(MOD(Grades!D849,1)=0,IF(Grades!D849=10,"",",0"),""))</f>
        <v>#VALUE!</v>
      </c>
      <c r="C849" s="85">
        <f t="shared" si="26"/>
        <v>0</v>
      </c>
      <c r="D849" s="82" t="str">
        <f t="shared" si="27"/>
        <v/>
      </c>
    </row>
    <row r="850" spans="1:4">
      <c r="A850" s="84">
        <f>Grades!A850</f>
        <v>0</v>
      </c>
      <c r="B850" s="102" t="e">
        <f>CONCATENATE(ROUND(Grades!D850,1),IF(MOD(Grades!D850,1)=0,IF(Grades!D850=10,"",",0"),""))</f>
        <v>#VALUE!</v>
      </c>
      <c r="C850" s="85">
        <f t="shared" si="26"/>
        <v>0</v>
      </c>
      <c r="D850" s="82" t="str">
        <f t="shared" si="27"/>
        <v/>
      </c>
    </row>
    <row r="851" spans="1:4">
      <c r="A851" s="84">
        <f>Grades!A851</f>
        <v>0</v>
      </c>
      <c r="B851" s="102" t="e">
        <f>CONCATENATE(ROUND(Grades!D851,1),IF(MOD(Grades!D851,1)=0,IF(Grades!D851=10,"",",0"),""))</f>
        <v>#VALUE!</v>
      </c>
      <c r="C851" s="85">
        <f t="shared" si="26"/>
        <v>0</v>
      </c>
      <c r="D851" s="82" t="str">
        <f t="shared" si="27"/>
        <v/>
      </c>
    </row>
    <row r="852" spans="1:4">
      <c r="A852" s="84">
        <f>Grades!A852</f>
        <v>0</v>
      </c>
      <c r="B852" s="102" t="e">
        <f>CONCATENATE(ROUND(Grades!D852,1),IF(MOD(Grades!D852,1)=0,IF(Grades!D852=10,"",",0"),""))</f>
        <v>#VALUE!</v>
      </c>
      <c r="C852" s="85">
        <f t="shared" si="26"/>
        <v>0</v>
      </c>
      <c r="D852" s="82" t="str">
        <f t="shared" si="27"/>
        <v/>
      </c>
    </row>
    <row r="853" spans="1:4">
      <c r="A853" s="84">
        <f>Grades!A853</f>
        <v>0</v>
      </c>
      <c r="B853" s="102" t="e">
        <f>CONCATENATE(ROUND(Grades!D853,1),IF(MOD(Grades!D853,1)=0,IF(Grades!D853=10,"",",0"),""))</f>
        <v>#VALUE!</v>
      </c>
      <c r="C853" s="85">
        <f t="shared" si="26"/>
        <v>0</v>
      </c>
      <c r="D853" s="82" t="str">
        <f t="shared" si="27"/>
        <v/>
      </c>
    </row>
    <row r="854" spans="1:4">
      <c r="A854" s="84">
        <f>Grades!A854</f>
        <v>0</v>
      </c>
      <c r="B854" s="102" t="e">
        <f>CONCATENATE(ROUND(Grades!D854,1),IF(MOD(Grades!D854,1)=0,IF(Grades!D854=10,"",",0"),""))</f>
        <v>#VALUE!</v>
      </c>
      <c r="C854" s="85">
        <f t="shared" si="26"/>
        <v>0</v>
      </c>
      <c r="D854" s="82" t="str">
        <f t="shared" si="27"/>
        <v/>
      </c>
    </row>
    <row r="855" spans="1:4">
      <c r="A855" s="84">
        <f>Grades!A855</f>
        <v>0</v>
      </c>
      <c r="B855" s="102" t="e">
        <f>CONCATENATE(ROUND(Grades!D855,1),IF(MOD(Grades!D855,1)=0,IF(Grades!D855=10,"",",0"),""))</f>
        <v>#VALUE!</v>
      </c>
      <c r="C855" s="85">
        <f t="shared" si="26"/>
        <v>0</v>
      </c>
      <c r="D855" s="82" t="str">
        <f t="shared" si="27"/>
        <v/>
      </c>
    </row>
    <row r="856" spans="1:4">
      <c r="A856" s="84">
        <f>Grades!A856</f>
        <v>0</v>
      </c>
      <c r="B856" s="102" t="e">
        <f>CONCATENATE(ROUND(Grades!D856,1),IF(MOD(Grades!D856,1)=0,IF(Grades!D856=10,"",",0"),""))</f>
        <v>#VALUE!</v>
      </c>
      <c r="C856" s="85">
        <f t="shared" si="26"/>
        <v>0</v>
      </c>
      <c r="D856" s="82" t="str">
        <f t="shared" si="27"/>
        <v/>
      </c>
    </row>
    <row r="857" spans="1:4">
      <c r="A857" s="84">
        <f>Grades!A857</f>
        <v>0</v>
      </c>
      <c r="B857" s="102" t="e">
        <f>CONCATENATE(ROUND(Grades!D857,1),IF(MOD(Grades!D857,1)=0,IF(Grades!D857=10,"",",0"),""))</f>
        <v>#VALUE!</v>
      </c>
      <c r="C857" s="85">
        <f t="shared" si="26"/>
        <v>0</v>
      </c>
      <c r="D857" s="82" t="str">
        <f t="shared" si="27"/>
        <v/>
      </c>
    </row>
    <row r="858" spans="1:4">
      <c r="A858" s="84">
        <f>Grades!A858</f>
        <v>0</v>
      </c>
      <c r="B858" s="102" t="e">
        <f>CONCATENATE(ROUND(Grades!D858,1),IF(MOD(Grades!D858,1)=0,IF(Grades!D858=10,"",",0"),""))</f>
        <v>#VALUE!</v>
      </c>
      <c r="C858" s="85">
        <f t="shared" si="26"/>
        <v>0</v>
      </c>
      <c r="D858" s="82" t="str">
        <f t="shared" si="27"/>
        <v/>
      </c>
    </row>
    <row r="859" spans="1:4">
      <c r="A859" s="84">
        <f>Grades!A859</f>
        <v>0</v>
      </c>
      <c r="B859" s="102" t="e">
        <f>CONCATENATE(ROUND(Grades!D859,1),IF(MOD(Grades!D859,1)=0,IF(Grades!D859=10,"",",0"),""))</f>
        <v>#VALUE!</v>
      </c>
      <c r="C859" s="85">
        <f t="shared" si="26"/>
        <v>0</v>
      </c>
      <c r="D859" s="82" t="str">
        <f t="shared" si="27"/>
        <v/>
      </c>
    </row>
    <row r="860" spans="1:4">
      <c r="A860" s="84">
        <f>Grades!A860</f>
        <v>0</v>
      </c>
      <c r="B860" s="102" t="e">
        <f>CONCATENATE(ROUND(Grades!D860,1),IF(MOD(Grades!D860,1)=0,IF(Grades!D860=10,"",",0"),""))</f>
        <v>#VALUE!</v>
      </c>
      <c r="C860" s="85">
        <f t="shared" si="26"/>
        <v>0</v>
      </c>
      <c r="D860" s="82" t="str">
        <f t="shared" si="27"/>
        <v/>
      </c>
    </row>
    <row r="861" spans="1:4">
      <c r="A861" s="84">
        <f>Grades!A861</f>
        <v>0</v>
      </c>
      <c r="B861" s="102" t="e">
        <f>CONCATENATE(ROUND(Grades!D861,1),IF(MOD(Grades!D861,1)=0,IF(Grades!D861=10,"",",0"),""))</f>
        <v>#VALUE!</v>
      </c>
      <c r="C861" s="85">
        <f t="shared" si="26"/>
        <v>0</v>
      </c>
      <c r="D861" s="82" t="str">
        <f t="shared" si="27"/>
        <v/>
      </c>
    </row>
    <row r="862" spans="1:4">
      <c r="A862" s="84">
        <f>Grades!A862</f>
        <v>0</v>
      </c>
      <c r="B862" s="102" t="e">
        <f>CONCATENATE(ROUND(Grades!D862,1),IF(MOD(Grades!D862,1)=0,IF(Grades!D862=10,"",",0"),""))</f>
        <v>#VALUE!</v>
      </c>
      <c r="C862" s="85">
        <f t="shared" si="26"/>
        <v>0</v>
      </c>
      <c r="D862" s="82" t="str">
        <f t="shared" si="27"/>
        <v/>
      </c>
    </row>
    <row r="863" spans="1:4">
      <c r="A863" s="84">
        <f>Grades!A863</f>
        <v>0</v>
      </c>
      <c r="B863" s="102" t="e">
        <f>CONCATENATE(ROUND(Grades!D863,1),IF(MOD(Grades!D863,1)=0,IF(Grades!D863=10,"",",0"),""))</f>
        <v>#VALUE!</v>
      </c>
      <c r="C863" s="85">
        <f t="shared" si="26"/>
        <v>0</v>
      </c>
      <c r="D863" s="82" t="str">
        <f t="shared" si="27"/>
        <v/>
      </c>
    </row>
    <row r="864" spans="1:4">
      <c r="A864" s="84">
        <f>Grades!A864</f>
        <v>0</v>
      </c>
      <c r="B864" s="102" t="e">
        <f>CONCATENATE(ROUND(Grades!D864,1),IF(MOD(Grades!D864,1)=0,IF(Grades!D864=10,"",",0"),""))</f>
        <v>#VALUE!</v>
      </c>
      <c r="C864" s="85">
        <f t="shared" si="26"/>
        <v>0</v>
      </c>
      <c r="D864" s="82" t="str">
        <f t="shared" si="27"/>
        <v/>
      </c>
    </row>
    <row r="865" spans="1:4">
      <c r="A865" s="84">
        <f>Grades!A865</f>
        <v>0</v>
      </c>
      <c r="B865" s="102" t="e">
        <f>CONCATENATE(ROUND(Grades!D865,1),IF(MOD(Grades!D865,1)=0,IF(Grades!D865=10,"",",0"),""))</f>
        <v>#VALUE!</v>
      </c>
      <c r="C865" s="85">
        <f t="shared" si="26"/>
        <v>0</v>
      </c>
      <c r="D865" s="82" t="str">
        <f t="shared" si="27"/>
        <v/>
      </c>
    </row>
    <row r="866" spans="1:4">
      <c r="A866" s="84">
        <f>Grades!A866</f>
        <v>0</v>
      </c>
      <c r="B866" s="102" t="e">
        <f>CONCATENATE(ROUND(Grades!D866,1),IF(MOD(Grades!D866,1)=0,IF(Grades!D866=10,"",",0"),""))</f>
        <v>#VALUE!</v>
      </c>
      <c r="C866" s="85">
        <f t="shared" si="26"/>
        <v>0</v>
      </c>
      <c r="D866" s="82" t="str">
        <f t="shared" si="27"/>
        <v/>
      </c>
    </row>
    <row r="867" spans="1:4">
      <c r="A867" s="84">
        <f>Grades!A867</f>
        <v>0</v>
      </c>
      <c r="B867" s="102" t="e">
        <f>CONCATENATE(ROUND(Grades!D867,1),IF(MOD(Grades!D867,1)=0,IF(Grades!D867=10,"",",0"),""))</f>
        <v>#VALUE!</v>
      </c>
      <c r="C867" s="85">
        <f t="shared" si="26"/>
        <v>0</v>
      </c>
      <c r="D867" s="82" t="str">
        <f t="shared" si="27"/>
        <v/>
      </c>
    </row>
    <row r="868" spans="1:4">
      <c r="A868" s="84">
        <f>Grades!A868</f>
        <v>0</v>
      </c>
      <c r="B868" s="102" t="e">
        <f>CONCATENATE(ROUND(Grades!D868,1),IF(MOD(Grades!D868,1)=0,IF(Grades!D868=10,"",",0"),""))</f>
        <v>#VALUE!</v>
      </c>
      <c r="C868" s="85">
        <f t="shared" si="26"/>
        <v>0</v>
      </c>
      <c r="D868" s="82" t="str">
        <f t="shared" si="27"/>
        <v/>
      </c>
    </row>
    <row r="869" spans="1:4">
      <c r="A869" s="84">
        <f>Grades!A869</f>
        <v>0</v>
      </c>
      <c r="B869" s="102" t="e">
        <f>CONCATENATE(ROUND(Grades!D869,1),IF(MOD(Grades!D869,1)=0,IF(Grades!D869=10,"",",0"),""))</f>
        <v>#VALUE!</v>
      </c>
      <c r="C869" s="85">
        <f t="shared" si="26"/>
        <v>0</v>
      </c>
      <c r="D869" s="82" t="str">
        <f t="shared" si="27"/>
        <v/>
      </c>
    </row>
    <row r="870" spans="1:4">
      <c r="A870" s="84">
        <f>Grades!A870</f>
        <v>0</v>
      </c>
      <c r="B870" s="102" t="e">
        <f>CONCATENATE(ROUND(Grades!D870,1),IF(MOD(Grades!D870,1)=0,IF(Grades!D870=10,"",",0"),""))</f>
        <v>#VALUE!</v>
      </c>
      <c r="C870" s="85">
        <f t="shared" si="26"/>
        <v>0</v>
      </c>
      <c r="D870" s="82" t="str">
        <f t="shared" si="27"/>
        <v/>
      </c>
    </row>
    <row r="871" spans="1:4">
      <c r="A871" s="84">
        <f>Grades!A871</f>
        <v>0</v>
      </c>
      <c r="B871" s="102" t="e">
        <f>CONCATENATE(ROUND(Grades!D871,1),IF(MOD(Grades!D871,1)=0,IF(Grades!D871=10,"",",0"),""))</f>
        <v>#VALUE!</v>
      </c>
      <c r="C871" s="85">
        <f t="shared" si="26"/>
        <v>0</v>
      </c>
      <c r="D871" s="82" t="str">
        <f t="shared" si="27"/>
        <v/>
      </c>
    </row>
    <row r="872" spans="1:4">
      <c r="A872" s="84">
        <f>Grades!A872</f>
        <v>0</v>
      </c>
      <c r="B872" s="102" t="e">
        <f>CONCATENATE(ROUND(Grades!D872,1),IF(MOD(Grades!D872,1)=0,IF(Grades!D872=10,"",",0"),""))</f>
        <v>#VALUE!</v>
      </c>
      <c r="C872" s="85">
        <f t="shared" si="26"/>
        <v>0</v>
      </c>
      <c r="D872" s="82" t="str">
        <f t="shared" si="27"/>
        <v/>
      </c>
    </row>
    <row r="873" spans="1:4">
      <c r="A873" s="84">
        <f>Grades!A873</f>
        <v>0</v>
      </c>
      <c r="B873" s="102" t="e">
        <f>CONCATENATE(ROUND(Grades!D873,1),IF(MOD(Grades!D873,1)=0,IF(Grades!D873=10,"",",0"),""))</f>
        <v>#VALUE!</v>
      </c>
      <c r="C873" s="85">
        <f t="shared" si="26"/>
        <v>0</v>
      </c>
      <c r="D873" s="82" t="str">
        <f t="shared" si="27"/>
        <v/>
      </c>
    </row>
    <row r="874" spans="1:4">
      <c r="A874" s="84">
        <f>Grades!A874</f>
        <v>0</v>
      </c>
      <c r="B874" s="102" t="e">
        <f>CONCATENATE(ROUND(Grades!D874,1),IF(MOD(Grades!D874,1)=0,IF(Grades!D874=10,"",",0"),""))</f>
        <v>#VALUE!</v>
      </c>
      <c r="C874" s="85">
        <f t="shared" si="26"/>
        <v>0</v>
      </c>
      <c r="D874" s="82" t="str">
        <f t="shared" si="27"/>
        <v/>
      </c>
    </row>
    <row r="875" spans="1:4">
      <c r="A875" s="84">
        <f>Grades!A875</f>
        <v>0</v>
      </c>
      <c r="B875" s="102" t="e">
        <f>CONCATENATE(ROUND(Grades!D875,1),IF(MOD(Grades!D875,1)=0,IF(Grades!D875=10,"",",0"),""))</f>
        <v>#VALUE!</v>
      </c>
      <c r="C875" s="85">
        <f t="shared" si="26"/>
        <v>0</v>
      </c>
      <c r="D875" s="82" t="str">
        <f t="shared" si="27"/>
        <v/>
      </c>
    </row>
    <row r="876" spans="1:4">
      <c r="A876" s="84">
        <f>Grades!A876</f>
        <v>0</v>
      </c>
      <c r="B876" s="102" t="e">
        <f>CONCATENATE(ROUND(Grades!D876,1),IF(MOD(Grades!D876,1)=0,IF(Grades!D876=10,"",",0"),""))</f>
        <v>#VALUE!</v>
      </c>
      <c r="C876" s="85">
        <f t="shared" si="26"/>
        <v>0</v>
      </c>
      <c r="D876" s="82" t="str">
        <f t="shared" si="27"/>
        <v/>
      </c>
    </row>
    <row r="877" spans="1:4">
      <c r="A877" s="84">
        <f>Grades!A877</f>
        <v>0</v>
      </c>
      <c r="B877" s="102" t="e">
        <f>CONCATENATE(ROUND(Grades!D877,1),IF(MOD(Grades!D877,1)=0,IF(Grades!D877=10,"",",0"),""))</f>
        <v>#VALUE!</v>
      </c>
      <c r="C877" s="85">
        <f t="shared" si="26"/>
        <v>0</v>
      </c>
      <c r="D877" s="82" t="str">
        <f t="shared" si="27"/>
        <v/>
      </c>
    </row>
    <row r="878" spans="1:4">
      <c r="A878" s="84">
        <f>Grades!A878</f>
        <v>0</v>
      </c>
      <c r="B878" s="102" t="e">
        <f>CONCATENATE(ROUND(Grades!D878,1),IF(MOD(Grades!D878,1)=0,IF(Grades!D878=10,"",",0"),""))</f>
        <v>#VALUE!</v>
      </c>
      <c r="C878" s="85">
        <f t="shared" si="26"/>
        <v>0</v>
      </c>
      <c r="D878" s="82" t="str">
        <f t="shared" si="27"/>
        <v/>
      </c>
    </row>
    <row r="879" spans="1:4">
      <c r="A879" s="84">
        <f>Grades!A879</f>
        <v>0</v>
      </c>
      <c r="B879" s="102" t="e">
        <f>CONCATENATE(ROUND(Grades!D879,1),IF(MOD(Grades!D879,1)=0,IF(Grades!D879=10,"",",0"),""))</f>
        <v>#VALUE!</v>
      </c>
      <c r="C879" s="85">
        <f t="shared" si="26"/>
        <v>0</v>
      </c>
      <c r="D879" s="82" t="str">
        <f t="shared" si="27"/>
        <v/>
      </c>
    </row>
    <row r="880" spans="1:4">
      <c r="A880" s="84">
        <f>Grades!A880</f>
        <v>0</v>
      </c>
      <c r="B880" s="102" t="e">
        <f>CONCATENATE(ROUND(Grades!D880,1),IF(MOD(Grades!D880,1)=0,IF(Grades!D880=10,"",",0"),""))</f>
        <v>#VALUE!</v>
      </c>
      <c r="C880" s="85">
        <f t="shared" si="26"/>
        <v>0</v>
      </c>
      <c r="D880" s="82" t="str">
        <f t="shared" si="27"/>
        <v/>
      </c>
    </row>
    <row r="881" spans="1:4">
      <c r="A881" s="84">
        <f>Grades!A881</f>
        <v>0</v>
      </c>
      <c r="B881" s="102" t="e">
        <f>CONCATENATE(ROUND(Grades!D881,1),IF(MOD(Grades!D881,1)=0,IF(Grades!D881=10,"",",0"),""))</f>
        <v>#VALUE!</v>
      </c>
      <c r="C881" s="85">
        <f t="shared" si="26"/>
        <v>0</v>
      </c>
      <c r="D881" s="82" t="str">
        <f t="shared" si="27"/>
        <v/>
      </c>
    </row>
    <row r="882" spans="1:4">
      <c r="A882" s="84">
        <f>Grades!A882</f>
        <v>0</v>
      </c>
      <c r="B882" s="102" t="e">
        <f>CONCATENATE(ROUND(Grades!D882,1),IF(MOD(Grades!D882,1)=0,IF(Grades!D882=10,"",",0"),""))</f>
        <v>#VALUE!</v>
      </c>
      <c r="C882" s="85">
        <f t="shared" si="26"/>
        <v>0</v>
      </c>
      <c r="D882" s="82" t="str">
        <f t="shared" si="27"/>
        <v/>
      </c>
    </row>
    <row r="883" spans="1:4">
      <c r="A883" s="84">
        <f>Grades!A883</f>
        <v>0</v>
      </c>
      <c r="B883" s="102" t="e">
        <f>CONCATENATE(ROUND(Grades!D883,1),IF(MOD(Grades!D883,1)=0,IF(Grades!D883=10,"",",0"),""))</f>
        <v>#VALUE!</v>
      </c>
      <c r="C883" s="85">
        <f t="shared" si="26"/>
        <v>0</v>
      </c>
      <c r="D883" s="82" t="str">
        <f t="shared" si="27"/>
        <v/>
      </c>
    </row>
    <row r="884" spans="1:4">
      <c r="A884" s="84">
        <f>Grades!A884</f>
        <v>0</v>
      </c>
      <c r="B884" s="102" t="e">
        <f>CONCATENATE(ROUND(Grades!D884,1),IF(MOD(Grades!D884,1)=0,IF(Grades!D884=10,"",",0"),""))</f>
        <v>#VALUE!</v>
      </c>
      <c r="C884" s="85">
        <f t="shared" si="26"/>
        <v>0</v>
      </c>
      <c r="D884" s="82" t="str">
        <f t="shared" si="27"/>
        <v/>
      </c>
    </row>
    <row r="885" spans="1:4">
      <c r="A885" s="84">
        <f>Grades!A885</f>
        <v>0</v>
      </c>
      <c r="B885" s="102" t="e">
        <f>CONCATENATE(ROUND(Grades!D885,1),IF(MOD(Grades!D885,1)=0,IF(Grades!D885=10,"",",0"),""))</f>
        <v>#VALUE!</v>
      </c>
      <c r="C885" s="85">
        <f t="shared" si="26"/>
        <v>0</v>
      </c>
      <c r="D885" s="82" t="str">
        <f t="shared" si="27"/>
        <v/>
      </c>
    </row>
    <row r="886" spans="1:4">
      <c r="A886" s="84">
        <f>Grades!A886</f>
        <v>0</v>
      </c>
      <c r="B886" s="102" t="e">
        <f>CONCATENATE(ROUND(Grades!D886,1),IF(MOD(Grades!D886,1)=0,IF(Grades!D886=10,"",",0"),""))</f>
        <v>#VALUE!</v>
      </c>
      <c r="C886" s="85">
        <f t="shared" si="26"/>
        <v>0</v>
      </c>
      <c r="D886" s="82" t="str">
        <f t="shared" si="27"/>
        <v/>
      </c>
    </row>
    <row r="887" spans="1:4">
      <c r="A887" s="84">
        <f>Grades!A887</f>
        <v>0</v>
      </c>
      <c r="B887" s="102" t="e">
        <f>CONCATENATE(ROUND(Grades!D887,1),IF(MOD(Grades!D887,1)=0,IF(Grades!D887=10,"",",0"),""))</f>
        <v>#VALUE!</v>
      </c>
      <c r="C887" s="85">
        <f t="shared" si="26"/>
        <v>0</v>
      </c>
      <c r="D887" s="82" t="str">
        <f t="shared" si="27"/>
        <v/>
      </c>
    </row>
    <row r="888" spans="1:4">
      <c r="A888" s="84">
        <f>Grades!A888</f>
        <v>0</v>
      </c>
      <c r="B888" s="102" t="e">
        <f>CONCATENATE(ROUND(Grades!D888,1),IF(MOD(Grades!D888,1)=0,IF(Grades!D888=10,"",",0"),""))</f>
        <v>#VALUE!</v>
      </c>
      <c r="C888" s="85">
        <f t="shared" si="26"/>
        <v>0</v>
      </c>
      <c r="D888" s="82" t="str">
        <f t="shared" si="27"/>
        <v/>
      </c>
    </row>
    <row r="889" spans="1:4">
      <c r="A889" s="84">
        <f>Grades!A889</f>
        <v>0</v>
      </c>
      <c r="B889" s="102" t="e">
        <f>CONCATENATE(ROUND(Grades!D889,1),IF(MOD(Grades!D889,1)=0,IF(Grades!D889=10,"",",0"),""))</f>
        <v>#VALUE!</v>
      </c>
      <c r="C889" s="85">
        <f t="shared" si="26"/>
        <v>0</v>
      </c>
      <c r="D889" s="82" t="str">
        <f t="shared" si="27"/>
        <v/>
      </c>
    </row>
    <row r="890" spans="1:4">
      <c r="A890" s="84">
        <f>Grades!A890</f>
        <v>0</v>
      </c>
      <c r="B890" s="102" t="e">
        <f>CONCATENATE(ROUND(Grades!D890,1),IF(MOD(Grades!D890,1)=0,IF(Grades!D890=10,"",",0"),""))</f>
        <v>#VALUE!</v>
      </c>
      <c r="C890" s="85">
        <f t="shared" si="26"/>
        <v>0</v>
      </c>
      <c r="D890" s="82" t="str">
        <f t="shared" si="27"/>
        <v/>
      </c>
    </row>
    <row r="891" spans="1:4">
      <c r="A891" s="84">
        <f>Grades!A891</f>
        <v>0</v>
      </c>
      <c r="B891" s="102" t="e">
        <f>CONCATENATE(ROUND(Grades!D891,1),IF(MOD(Grades!D891,1)=0,IF(Grades!D891=10,"",",0"),""))</f>
        <v>#VALUE!</v>
      </c>
      <c r="C891" s="85">
        <f t="shared" si="26"/>
        <v>0</v>
      </c>
      <c r="D891" s="82" t="str">
        <f t="shared" si="27"/>
        <v/>
      </c>
    </row>
    <row r="892" spans="1:4">
      <c r="A892" s="84">
        <f>Grades!A892</f>
        <v>0</v>
      </c>
      <c r="B892" s="102" t="e">
        <f>CONCATENATE(ROUND(Grades!D892,1),IF(MOD(Grades!D892,1)=0,IF(Grades!D892=10,"",",0"),""))</f>
        <v>#VALUE!</v>
      </c>
      <c r="C892" s="85">
        <f t="shared" si="26"/>
        <v>0</v>
      </c>
      <c r="D892" s="82" t="str">
        <f t="shared" si="27"/>
        <v/>
      </c>
    </row>
    <row r="893" spans="1:4">
      <c r="A893" s="84">
        <f>Grades!A893</f>
        <v>0</v>
      </c>
      <c r="B893" s="102" t="e">
        <f>CONCATENATE(ROUND(Grades!D893,1),IF(MOD(Grades!D893,1)=0,IF(Grades!D893=10,"",",0"),""))</f>
        <v>#VALUE!</v>
      </c>
      <c r="C893" s="85">
        <f t="shared" si="26"/>
        <v>0</v>
      </c>
      <c r="D893" s="82" t="str">
        <f t="shared" si="27"/>
        <v/>
      </c>
    </row>
    <row r="894" spans="1:4">
      <c r="A894" s="84">
        <f>Grades!A894</f>
        <v>0</v>
      </c>
      <c r="B894" s="102" t="e">
        <f>CONCATENATE(ROUND(Grades!D894,1),IF(MOD(Grades!D894,1)=0,IF(Grades!D894=10,"",",0"),""))</f>
        <v>#VALUE!</v>
      </c>
      <c r="C894" s="85">
        <f t="shared" si="26"/>
        <v>0</v>
      </c>
      <c r="D894" s="82" t="str">
        <f t="shared" si="27"/>
        <v/>
      </c>
    </row>
    <row r="895" spans="1:4">
      <c r="A895" s="84">
        <f>Grades!A895</f>
        <v>0</v>
      </c>
      <c r="B895" s="102" t="e">
        <f>CONCATENATE(ROUND(Grades!D895,1),IF(MOD(Grades!D895,1)=0,IF(Grades!D895=10,"",",0"),""))</f>
        <v>#VALUE!</v>
      </c>
      <c r="C895" s="85">
        <f t="shared" si="26"/>
        <v>0</v>
      </c>
      <c r="D895" s="82" t="str">
        <f t="shared" si="27"/>
        <v/>
      </c>
    </row>
    <row r="896" spans="1:4">
      <c r="A896" s="84">
        <f>Grades!A896</f>
        <v>0</v>
      </c>
      <c r="B896" s="102" t="e">
        <f>CONCATENATE(ROUND(Grades!D896,1),IF(MOD(Grades!D896,1)=0,IF(Grades!D896=10,"",",0"),""))</f>
        <v>#VALUE!</v>
      </c>
      <c r="C896" s="85">
        <f t="shared" si="26"/>
        <v>0</v>
      </c>
      <c r="D896" s="82" t="str">
        <f t="shared" si="27"/>
        <v/>
      </c>
    </row>
    <row r="897" spans="1:4">
      <c r="A897" s="84">
        <f>Grades!A897</f>
        <v>0</v>
      </c>
      <c r="B897" s="102" t="e">
        <f>CONCATENATE(ROUND(Grades!D897,1),IF(MOD(Grades!D897,1)=0,IF(Grades!D897=10,"",",0"),""))</f>
        <v>#VALUE!</v>
      </c>
      <c r="C897" s="85">
        <f t="shared" si="26"/>
        <v>0</v>
      </c>
      <c r="D897" s="82" t="str">
        <f t="shared" si="27"/>
        <v/>
      </c>
    </row>
    <row r="898" spans="1:4">
      <c r="A898" s="84">
        <f>Grades!A898</f>
        <v>0</v>
      </c>
      <c r="B898" s="102" t="e">
        <f>CONCATENATE(ROUND(Grades!D898,1),IF(MOD(Grades!D898,1)=0,IF(Grades!D898=10,"",",0"),""))</f>
        <v>#VALUE!</v>
      </c>
      <c r="C898" s="85">
        <f t="shared" si="26"/>
        <v>0</v>
      </c>
      <c r="D898" s="82" t="str">
        <f t="shared" si="27"/>
        <v/>
      </c>
    </row>
    <row r="899" spans="1:4">
      <c r="A899" s="84">
        <f>Grades!A899</f>
        <v>0</v>
      </c>
      <c r="B899" s="102" t="e">
        <f>CONCATENATE(ROUND(Grades!D899,1),IF(MOD(Grades!D899,1)=0,IF(Grades!D899=10,"",",0"),""))</f>
        <v>#VALUE!</v>
      </c>
      <c r="C899" s="85">
        <f t="shared" si="26"/>
        <v>0</v>
      </c>
      <c r="D899" s="82" t="str">
        <f t="shared" si="27"/>
        <v/>
      </c>
    </row>
    <row r="900" spans="1:4">
      <c r="A900" s="84">
        <f>Grades!A900</f>
        <v>0</v>
      </c>
      <c r="B900" s="102" t="e">
        <f>CONCATENATE(ROUND(Grades!D900,1),IF(MOD(Grades!D900,1)=0,IF(Grades!D900=10,"",",0"),""))</f>
        <v>#VALUE!</v>
      </c>
      <c r="C900" s="85">
        <f t="shared" si="26"/>
        <v>0</v>
      </c>
      <c r="D900" s="82" t="str">
        <f t="shared" si="27"/>
        <v/>
      </c>
    </row>
    <row r="901" spans="1:4">
      <c r="A901" s="84">
        <f>Grades!A901</f>
        <v>0</v>
      </c>
      <c r="B901" s="102" t="e">
        <f>CONCATENATE(ROUND(Grades!D901,1),IF(MOD(Grades!D901,1)=0,IF(Grades!D901=10,"",",0"),""))</f>
        <v>#VALUE!</v>
      </c>
      <c r="C901" s="85">
        <f t="shared" si="26"/>
        <v>0</v>
      </c>
      <c r="D901" s="82" t="str">
        <f t="shared" si="27"/>
        <v/>
      </c>
    </row>
    <row r="902" spans="1:4">
      <c r="A902" s="84">
        <f>Grades!A902</f>
        <v>0</v>
      </c>
      <c r="B902" s="102" t="e">
        <f>CONCATENATE(ROUND(Grades!D902,1),IF(MOD(Grades!D902,1)=0,IF(Grades!D902=10,"",",0"),""))</f>
        <v>#VALUE!</v>
      </c>
      <c r="C902" s="85">
        <f t="shared" si="26"/>
        <v>0</v>
      </c>
      <c r="D902" s="82" t="str">
        <f t="shared" si="27"/>
        <v/>
      </c>
    </row>
    <row r="903" spans="1:4">
      <c r="A903" s="84">
        <f>Grades!A903</f>
        <v>0</v>
      </c>
      <c r="B903" s="102" t="e">
        <f>CONCATENATE(ROUND(Grades!D903,1),IF(MOD(Grades!D903,1)=0,IF(Grades!D903=10,"",",0"),""))</f>
        <v>#VALUE!</v>
      </c>
      <c r="C903" s="85">
        <f t="shared" si="26"/>
        <v>0</v>
      </c>
      <c r="D903" s="82" t="str">
        <f t="shared" si="27"/>
        <v/>
      </c>
    </row>
    <row r="904" spans="1:4">
      <c r="A904" s="84">
        <f>Grades!A904</f>
        <v>0</v>
      </c>
      <c r="B904" s="102" t="e">
        <f>CONCATENATE(ROUND(Grades!D904,1),IF(MOD(Grades!D904,1)=0,IF(Grades!D904=10,"",",0"),""))</f>
        <v>#VALUE!</v>
      </c>
      <c r="C904" s="85">
        <f t="shared" si="26"/>
        <v>0</v>
      </c>
      <c r="D904" s="82" t="str">
        <f t="shared" si="27"/>
        <v/>
      </c>
    </row>
    <row r="905" spans="1:4">
      <c r="A905" s="84">
        <f>Grades!A905</f>
        <v>0</v>
      </c>
      <c r="B905" s="102" t="e">
        <f>CONCATENATE(ROUND(Grades!D905,1),IF(MOD(Grades!D905,1)=0,IF(Grades!D905=10,"",",0"),""))</f>
        <v>#VALUE!</v>
      </c>
      <c r="C905" s="85">
        <f t="shared" si="26"/>
        <v>0</v>
      </c>
      <c r="D905" s="82" t="str">
        <f t="shared" si="27"/>
        <v/>
      </c>
    </row>
    <row r="906" spans="1:4">
      <c r="A906" s="84">
        <f>Grades!A906</f>
        <v>0</v>
      </c>
      <c r="B906" s="102" t="e">
        <f>CONCATENATE(ROUND(Grades!D906,1),IF(MOD(Grades!D906,1)=0,IF(Grades!D906=10,"",",0"),""))</f>
        <v>#VALUE!</v>
      </c>
      <c r="C906" s="85">
        <f t="shared" si="26"/>
        <v>0</v>
      </c>
      <c r="D906" s="82" t="str">
        <f t="shared" si="27"/>
        <v/>
      </c>
    </row>
    <row r="907" spans="1:4">
      <c r="A907" s="84">
        <f>Grades!A907</f>
        <v>0</v>
      </c>
      <c r="B907" s="102" t="e">
        <f>CONCATENATE(ROUND(Grades!D907,1),IF(MOD(Grades!D907,1)=0,IF(Grades!D907=10,"",",0"),""))</f>
        <v>#VALUE!</v>
      </c>
      <c r="C907" s="85">
        <f t="shared" si="26"/>
        <v>0</v>
      </c>
      <c r="D907" s="82" t="str">
        <f t="shared" si="27"/>
        <v/>
      </c>
    </row>
    <row r="908" spans="1:4">
      <c r="A908" s="84">
        <f>Grades!A908</f>
        <v>0</v>
      </c>
      <c r="B908" s="102" t="e">
        <f>CONCATENATE(ROUND(Grades!D908,1),IF(MOD(Grades!D908,1)=0,IF(Grades!D908=10,"",",0"),""))</f>
        <v>#VALUE!</v>
      </c>
      <c r="C908" s="85">
        <f t="shared" si="26"/>
        <v>0</v>
      </c>
      <c r="D908" s="82" t="str">
        <f t="shared" si="27"/>
        <v/>
      </c>
    </row>
    <row r="909" spans="1:4">
      <c r="A909" s="84">
        <f>Grades!A909</f>
        <v>0</v>
      </c>
      <c r="B909" s="102" t="e">
        <f>CONCATENATE(ROUND(Grades!D909,1),IF(MOD(Grades!D909,1)=0,IF(Grades!D909=10,"",",0"),""))</f>
        <v>#VALUE!</v>
      </c>
      <c r="C909" s="85">
        <f t="shared" ref="C909:C972" si="28">$B$5</f>
        <v>0</v>
      </c>
      <c r="D909" s="82" t="str">
        <f t="shared" si="27"/>
        <v/>
      </c>
    </row>
    <row r="910" spans="1:4">
      <c r="A910" s="84">
        <f>Grades!A910</f>
        <v>0</v>
      </c>
      <c r="B910" s="102" t="e">
        <f>CONCATENATE(ROUND(Grades!D910,1),IF(MOD(Grades!D910,1)=0,IF(Grades!D910=10,"",",0"),""))</f>
        <v>#VALUE!</v>
      </c>
      <c r="C910" s="85">
        <f t="shared" si="28"/>
        <v>0</v>
      </c>
      <c r="D910" s="82" t="str">
        <f t="shared" ref="D910:D973" si="29">IF(A910=0,"",IF(OR(LEN(A910)&lt;&gt;7,ISNUMBER(SEARCH("s",A910))),"studentnummer klopt niet en/of er zit een s in'",""))</f>
        <v/>
      </c>
    </row>
    <row r="911" spans="1:4">
      <c r="A911" s="84">
        <f>Grades!A911</f>
        <v>0</v>
      </c>
      <c r="B911" s="102" t="e">
        <f>CONCATENATE(ROUND(Grades!D911,1),IF(MOD(Grades!D911,1)=0,IF(Grades!D911=10,"",",0"),""))</f>
        <v>#VALUE!</v>
      </c>
      <c r="C911" s="85">
        <f t="shared" si="28"/>
        <v>0</v>
      </c>
      <c r="D911" s="82" t="str">
        <f t="shared" si="29"/>
        <v/>
      </c>
    </row>
    <row r="912" spans="1:4">
      <c r="A912" s="84">
        <f>Grades!A912</f>
        <v>0</v>
      </c>
      <c r="B912" s="102" t="e">
        <f>CONCATENATE(ROUND(Grades!D912,1),IF(MOD(Grades!D912,1)=0,IF(Grades!D912=10,"",",0"),""))</f>
        <v>#VALUE!</v>
      </c>
      <c r="C912" s="85">
        <f t="shared" si="28"/>
        <v>0</v>
      </c>
      <c r="D912" s="82" t="str">
        <f t="shared" si="29"/>
        <v/>
      </c>
    </row>
    <row r="913" spans="1:4">
      <c r="A913" s="84">
        <f>Grades!A913</f>
        <v>0</v>
      </c>
      <c r="B913" s="102" t="e">
        <f>CONCATENATE(ROUND(Grades!D913,1),IF(MOD(Grades!D913,1)=0,IF(Grades!D913=10,"",",0"),""))</f>
        <v>#VALUE!</v>
      </c>
      <c r="C913" s="85">
        <f t="shared" si="28"/>
        <v>0</v>
      </c>
      <c r="D913" s="82" t="str">
        <f t="shared" si="29"/>
        <v/>
      </c>
    </row>
    <row r="914" spans="1:4">
      <c r="A914" s="84">
        <f>Grades!A914</f>
        <v>0</v>
      </c>
      <c r="B914" s="102" t="e">
        <f>CONCATENATE(ROUND(Grades!D914,1),IF(MOD(Grades!D914,1)=0,IF(Grades!D914=10,"",",0"),""))</f>
        <v>#VALUE!</v>
      </c>
      <c r="C914" s="85">
        <f t="shared" si="28"/>
        <v>0</v>
      </c>
      <c r="D914" s="82" t="str">
        <f t="shared" si="29"/>
        <v/>
      </c>
    </row>
    <row r="915" spans="1:4">
      <c r="A915" s="84">
        <f>Grades!A915</f>
        <v>0</v>
      </c>
      <c r="B915" s="102" t="e">
        <f>CONCATENATE(ROUND(Grades!D915,1),IF(MOD(Grades!D915,1)=0,IF(Grades!D915=10,"",",0"),""))</f>
        <v>#VALUE!</v>
      </c>
      <c r="C915" s="85">
        <f t="shared" si="28"/>
        <v>0</v>
      </c>
      <c r="D915" s="82" t="str">
        <f t="shared" si="29"/>
        <v/>
      </c>
    </row>
    <row r="916" spans="1:4">
      <c r="A916" s="84">
        <f>Grades!A916</f>
        <v>0</v>
      </c>
      <c r="B916" s="102" t="e">
        <f>CONCATENATE(ROUND(Grades!D916,1),IF(MOD(Grades!D916,1)=0,IF(Grades!D916=10,"",",0"),""))</f>
        <v>#VALUE!</v>
      </c>
      <c r="C916" s="85">
        <f t="shared" si="28"/>
        <v>0</v>
      </c>
      <c r="D916" s="82" t="str">
        <f t="shared" si="29"/>
        <v/>
      </c>
    </row>
    <row r="917" spans="1:4">
      <c r="A917" s="84">
        <f>Grades!A917</f>
        <v>0</v>
      </c>
      <c r="B917" s="102" t="e">
        <f>CONCATENATE(ROUND(Grades!D917,1),IF(MOD(Grades!D917,1)=0,IF(Grades!D917=10,"",",0"),""))</f>
        <v>#VALUE!</v>
      </c>
      <c r="C917" s="85">
        <f t="shared" si="28"/>
        <v>0</v>
      </c>
      <c r="D917" s="82" t="str">
        <f t="shared" si="29"/>
        <v/>
      </c>
    </row>
    <row r="918" spans="1:4">
      <c r="A918" s="84">
        <f>Grades!A918</f>
        <v>0</v>
      </c>
      <c r="B918" s="102" t="e">
        <f>CONCATENATE(ROUND(Grades!D918,1),IF(MOD(Grades!D918,1)=0,IF(Grades!D918=10,"",",0"),""))</f>
        <v>#VALUE!</v>
      </c>
      <c r="C918" s="85">
        <f t="shared" si="28"/>
        <v>0</v>
      </c>
      <c r="D918" s="82" t="str">
        <f t="shared" si="29"/>
        <v/>
      </c>
    </row>
    <row r="919" spans="1:4">
      <c r="A919" s="84">
        <f>Grades!A919</f>
        <v>0</v>
      </c>
      <c r="B919" s="102" t="e">
        <f>CONCATENATE(ROUND(Grades!D919,1),IF(MOD(Grades!D919,1)=0,IF(Grades!D919=10,"",",0"),""))</f>
        <v>#VALUE!</v>
      </c>
      <c r="C919" s="85">
        <f t="shared" si="28"/>
        <v>0</v>
      </c>
      <c r="D919" s="82" t="str">
        <f t="shared" si="29"/>
        <v/>
      </c>
    </row>
    <row r="920" spans="1:4">
      <c r="A920" s="84">
        <f>Grades!A920</f>
        <v>0</v>
      </c>
      <c r="B920" s="102" t="e">
        <f>CONCATENATE(ROUND(Grades!D920,1),IF(MOD(Grades!D920,1)=0,IF(Grades!D920=10,"",",0"),""))</f>
        <v>#VALUE!</v>
      </c>
      <c r="C920" s="85">
        <f t="shared" si="28"/>
        <v>0</v>
      </c>
      <c r="D920" s="82" t="str">
        <f t="shared" si="29"/>
        <v/>
      </c>
    </row>
    <row r="921" spans="1:4">
      <c r="A921" s="84">
        <f>Grades!A921</f>
        <v>0</v>
      </c>
      <c r="B921" s="102" t="e">
        <f>CONCATENATE(ROUND(Grades!D921,1),IF(MOD(Grades!D921,1)=0,IF(Grades!D921=10,"",",0"),""))</f>
        <v>#VALUE!</v>
      </c>
      <c r="C921" s="85">
        <f t="shared" si="28"/>
        <v>0</v>
      </c>
      <c r="D921" s="82" t="str">
        <f t="shared" si="29"/>
        <v/>
      </c>
    </row>
    <row r="922" spans="1:4">
      <c r="A922" s="84">
        <f>Grades!A922</f>
        <v>0</v>
      </c>
      <c r="B922" s="102" t="e">
        <f>CONCATENATE(ROUND(Grades!D922,1),IF(MOD(Grades!D922,1)=0,IF(Grades!D922=10,"",",0"),""))</f>
        <v>#VALUE!</v>
      </c>
      <c r="C922" s="85">
        <f t="shared" si="28"/>
        <v>0</v>
      </c>
      <c r="D922" s="82" t="str">
        <f t="shared" si="29"/>
        <v/>
      </c>
    </row>
    <row r="923" spans="1:4">
      <c r="A923" s="84">
        <f>Grades!A923</f>
        <v>0</v>
      </c>
      <c r="B923" s="102" t="e">
        <f>CONCATENATE(ROUND(Grades!D923,1),IF(MOD(Grades!D923,1)=0,IF(Grades!D923=10,"",",0"),""))</f>
        <v>#VALUE!</v>
      </c>
      <c r="C923" s="85">
        <f t="shared" si="28"/>
        <v>0</v>
      </c>
      <c r="D923" s="82" t="str">
        <f t="shared" si="29"/>
        <v/>
      </c>
    </row>
    <row r="924" spans="1:4">
      <c r="A924" s="84">
        <f>Grades!A924</f>
        <v>0</v>
      </c>
      <c r="B924" s="102" t="e">
        <f>CONCATENATE(ROUND(Grades!D924,1),IF(MOD(Grades!D924,1)=0,IF(Grades!D924=10,"",",0"),""))</f>
        <v>#VALUE!</v>
      </c>
      <c r="C924" s="85">
        <f t="shared" si="28"/>
        <v>0</v>
      </c>
      <c r="D924" s="82" t="str">
        <f t="shared" si="29"/>
        <v/>
      </c>
    </row>
    <row r="925" spans="1:4">
      <c r="A925" s="84">
        <f>Grades!A925</f>
        <v>0</v>
      </c>
      <c r="B925" s="102" t="e">
        <f>CONCATENATE(ROUND(Grades!D925,1),IF(MOD(Grades!D925,1)=0,IF(Grades!D925=10,"",",0"),""))</f>
        <v>#VALUE!</v>
      </c>
      <c r="C925" s="85">
        <f t="shared" si="28"/>
        <v>0</v>
      </c>
      <c r="D925" s="82" t="str">
        <f t="shared" si="29"/>
        <v/>
      </c>
    </row>
    <row r="926" spans="1:4">
      <c r="A926" s="84">
        <f>Grades!A926</f>
        <v>0</v>
      </c>
      <c r="B926" s="102" t="e">
        <f>CONCATENATE(ROUND(Grades!D926,1),IF(MOD(Grades!D926,1)=0,IF(Grades!D926=10,"",",0"),""))</f>
        <v>#VALUE!</v>
      </c>
      <c r="C926" s="85">
        <f t="shared" si="28"/>
        <v>0</v>
      </c>
      <c r="D926" s="82" t="str">
        <f t="shared" si="29"/>
        <v/>
      </c>
    </row>
    <row r="927" spans="1:4">
      <c r="A927" s="84">
        <f>Grades!A927</f>
        <v>0</v>
      </c>
      <c r="B927" s="102" t="e">
        <f>CONCATENATE(ROUND(Grades!D927,1),IF(MOD(Grades!D927,1)=0,IF(Grades!D927=10,"",",0"),""))</f>
        <v>#VALUE!</v>
      </c>
      <c r="C927" s="85">
        <f t="shared" si="28"/>
        <v>0</v>
      </c>
      <c r="D927" s="82" t="str">
        <f t="shared" si="29"/>
        <v/>
      </c>
    </row>
    <row r="928" spans="1:4">
      <c r="A928" s="84">
        <f>Grades!A928</f>
        <v>0</v>
      </c>
      <c r="B928" s="102" t="e">
        <f>CONCATENATE(ROUND(Grades!D928,1),IF(MOD(Grades!D928,1)=0,IF(Grades!D928=10,"",",0"),""))</f>
        <v>#VALUE!</v>
      </c>
      <c r="C928" s="85">
        <f t="shared" si="28"/>
        <v>0</v>
      </c>
      <c r="D928" s="82" t="str">
        <f t="shared" si="29"/>
        <v/>
      </c>
    </row>
    <row r="929" spans="1:4">
      <c r="A929" s="84">
        <f>Grades!A929</f>
        <v>0</v>
      </c>
      <c r="B929" s="102" t="e">
        <f>CONCATENATE(ROUND(Grades!D929,1),IF(MOD(Grades!D929,1)=0,IF(Grades!D929=10,"",",0"),""))</f>
        <v>#VALUE!</v>
      </c>
      <c r="C929" s="85">
        <f t="shared" si="28"/>
        <v>0</v>
      </c>
      <c r="D929" s="82" t="str">
        <f t="shared" si="29"/>
        <v/>
      </c>
    </row>
    <row r="930" spans="1:4">
      <c r="A930" s="84">
        <f>Grades!A930</f>
        <v>0</v>
      </c>
      <c r="B930" s="102" t="e">
        <f>CONCATENATE(ROUND(Grades!D930,1),IF(MOD(Grades!D930,1)=0,IF(Grades!D930=10,"",",0"),""))</f>
        <v>#VALUE!</v>
      </c>
      <c r="C930" s="85">
        <f t="shared" si="28"/>
        <v>0</v>
      </c>
      <c r="D930" s="82" t="str">
        <f t="shared" si="29"/>
        <v/>
      </c>
    </row>
    <row r="931" spans="1:4">
      <c r="A931" s="84">
        <f>Grades!A931</f>
        <v>0</v>
      </c>
      <c r="B931" s="102" t="e">
        <f>CONCATENATE(ROUND(Grades!D931,1),IF(MOD(Grades!D931,1)=0,IF(Grades!D931=10,"",",0"),""))</f>
        <v>#VALUE!</v>
      </c>
      <c r="C931" s="85">
        <f t="shared" si="28"/>
        <v>0</v>
      </c>
      <c r="D931" s="82" t="str">
        <f t="shared" si="29"/>
        <v/>
      </c>
    </row>
    <row r="932" spans="1:4">
      <c r="A932" s="84">
        <f>Grades!A932</f>
        <v>0</v>
      </c>
      <c r="B932" s="102" t="e">
        <f>CONCATENATE(ROUND(Grades!D932,1),IF(MOD(Grades!D932,1)=0,IF(Grades!D932=10,"",",0"),""))</f>
        <v>#VALUE!</v>
      </c>
      <c r="C932" s="85">
        <f t="shared" si="28"/>
        <v>0</v>
      </c>
      <c r="D932" s="82" t="str">
        <f t="shared" si="29"/>
        <v/>
      </c>
    </row>
    <row r="933" spans="1:4">
      <c r="A933" s="84">
        <f>Grades!A933</f>
        <v>0</v>
      </c>
      <c r="B933" s="102" t="e">
        <f>CONCATENATE(ROUND(Grades!D933,1),IF(MOD(Grades!D933,1)=0,IF(Grades!D933=10,"",",0"),""))</f>
        <v>#VALUE!</v>
      </c>
      <c r="C933" s="85">
        <f t="shared" si="28"/>
        <v>0</v>
      </c>
      <c r="D933" s="82" t="str">
        <f t="shared" si="29"/>
        <v/>
      </c>
    </row>
    <row r="934" spans="1:4">
      <c r="A934" s="84">
        <f>Grades!A934</f>
        <v>0</v>
      </c>
      <c r="B934" s="102" t="e">
        <f>CONCATENATE(ROUND(Grades!D934,1),IF(MOD(Grades!D934,1)=0,IF(Grades!D934=10,"",",0"),""))</f>
        <v>#VALUE!</v>
      </c>
      <c r="C934" s="85">
        <f t="shared" si="28"/>
        <v>0</v>
      </c>
      <c r="D934" s="82" t="str">
        <f t="shared" si="29"/>
        <v/>
      </c>
    </row>
    <row r="935" spans="1:4">
      <c r="A935" s="84">
        <f>Grades!A935</f>
        <v>0</v>
      </c>
      <c r="B935" s="102" t="e">
        <f>CONCATENATE(ROUND(Grades!D935,1),IF(MOD(Grades!D935,1)=0,IF(Grades!D935=10,"",",0"),""))</f>
        <v>#VALUE!</v>
      </c>
      <c r="C935" s="85">
        <f t="shared" si="28"/>
        <v>0</v>
      </c>
      <c r="D935" s="82" t="str">
        <f t="shared" si="29"/>
        <v/>
      </c>
    </row>
    <row r="936" spans="1:4">
      <c r="A936" s="84">
        <f>Grades!A936</f>
        <v>0</v>
      </c>
      <c r="B936" s="102" t="e">
        <f>CONCATENATE(ROUND(Grades!D936,1),IF(MOD(Grades!D936,1)=0,IF(Grades!D936=10,"",",0"),""))</f>
        <v>#VALUE!</v>
      </c>
      <c r="C936" s="85">
        <f t="shared" si="28"/>
        <v>0</v>
      </c>
      <c r="D936" s="82" t="str">
        <f t="shared" si="29"/>
        <v/>
      </c>
    </row>
    <row r="937" spans="1:4">
      <c r="A937" s="84">
        <f>Grades!A937</f>
        <v>0</v>
      </c>
      <c r="B937" s="102" t="e">
        <f>CONCATENATE(ROUND(Grades!D937,1),IF(MOD(Grades!D937,1)=0,IF(Grades!D937=10,"",",0"),""))</f>
        <v>#VALUE!</v>
      </c>
      <c r="C937" s="85">
        <f t="shared" si="28"/>
        <v>0</v>
      </c>
      <c r="D937" s="82" t="str">
        <f t="shared" si="29"/>
        <v/>
      </c>
    </row>
    <row r="938" spans="1:4">
      <c r="A938" s="84">
        <f>Grades!A938</f>
        <v>0</v>
      </c>
      <c r="B938" s="102" t="e">
        <f>CONCATENATE(ROUND(Grades!D938,1),IF(MOD(Grades!D938,1)=0,IF(Grades!D938=10,"",",0"),""))</f>
        <v>#VALUE!</v>
      </c>
      <c r="C938" s="85">
        <f t="shared" si="28"/>
        <v>0</v>
      </c>
      <c r="D938" s="82" t="str">
        <f t="shared" si="29"/>
        <v/>
      </c>
    </row>
    <row r="939" spans="1:4">
      <c r="A939" s="84">
        <f>Grades!A939</f>
        <v>0</v>
      </c>
      <c r="B939" s="102" t="e">
        <f>CONCATENATE(ROUND(Grades!D939,1),IF(MOD(Grades!D939,1)=0,IF(Grades!D939=10,"",",0"),""))</f>
        <v>#VALUE!</v>
      </c>
      <c r="C939" s="85">
        <f t="shared" si="28"/>
        <v>0</v>
      </c>
      <c r="D939" s="82" t="str">
        <f t="shared" si="29"/>
        <v/>
      </c>
    </row>
    <row r="940" spans="1:4">
      <c r="A940" s="84">
        <f>Grades!A940</f>
        <v>0</v>
      </c>
      <c r="B940" s="102" t="e">
        <f>CONCATENATE(ROUND(Grades!D940,1),IF(MOD(Grades!D940,1)=0,IF(Grades!D940=10,"",",0"),""))</f>
        <v>#VALUE!</v>
      </c>
      <c r="C940" s="85">
        <f t="shared" si="28"/>
        <v>0</v>
      </c>
      <c r="D940" s="82" t="str">
        <f t="shared" si="29"/>
        <v/>
      </c>
    </row>
    <row r="941" spans="1:4">
      <c r="A941" s="84">
        <f>Grades!A941</f>
        <v>0</v>
      </c>
      <c r="B941" s="102" t="e">
        <f>CONCATENATE(ROUND(Grades!D941,1),IF(MOD(Grades!D941,1)=0,IF(Grades!D941=10,"",",0"),""))</f>
        <v>#VALUE!</v>
      </c>
      <c r="C941" s="85">
        <f t="shared" si="28"/>
        <v>0</v>
      </c>
      <c r="D941" s="82" t="str">
        <f t="shared" si="29"/>
        <v/>
      </c>
    </row>
    <row r="942" spans="1:4">
      <c r="A942" s="84">
        <f>Grades!A942</f>
        <v>0</v>
      </c>
      <c r="B942" s="102" t="e">
        <f>CONCATENATE(ROUND(Grades!D942,1),IF(MOD(Grades!D942,1)=0,IF(Grades!D942=10,"",",0"),""))</f>
        <v>#VALUE!</v>
      </c>
      <c r="C942" s="85">
        <f t="shared" si="28"/>
        <v>0</v>
      </c>
      <c r="D942" s="82" t="str">
        <f t="shared" si="29"/>
        <v/>
      </c>
    </row>
    <row r="943" spans="1:4">
      <c r="A943" s="84">
        <f>Grades!A943</f>
        <v>0</v>
      </c>
      <c r="B943" s="102" t="e">
        <f>CONCATENATE(ROUND(Grades!D943,1),IF(MOD(Grades!D943,1)=0,IF(Grades!D943=10,"",",0"),""))</f>
        <v>#VALUE!</v>
      </c>
      <c r="C943" s="85">
        <f t="shared" si="28"/>
        <v>0</v>
      </c>
      <c r="D943" s="82" t="str">
        <f t="shared" si="29"/>
        <v/>
      </c>
    </row>
    <row r="944" spans="1:4">
      <c r="A944" s="84">
        <f>Grades!A944</f>
        <v>0</v>
      </c>
      <c r="B944" s="102" t="e">
        <f>CONCATENATE(ROUND(Grades!D944,1),IF(MOD(Grades!D944,1)=0,IF(Grades!D944=10,"",",0"),""))</f>
        <v>#VALUE!</v>
      </c>
      <c r="C944" s="85">
        <f t="shared" si="28"/>
        <v>0</v>
      </c>
      <c r="D944" s="82" t="str">
        <f t="shared" si="29"/>
        <v/>
      </c>
    </row>
    <row r="945" spans="1:4">
      <c r="A945" s="84">
        <f>Grades!A945</f>
        <v>0</v>
      </c>
      <c r="B945" s="102" t="e">
        <f>CONCATENATE(ROUND(Grades!D945,1),IF(MOD(Grades!D945,1)=0,IF(Grades!D945=10,"",",0"),""))</f>
        <v>#VALUE!</v>
      </c>
      <c r="C945" s="85">
        <f t="shared" si="28"/>
        <v>0</v>
      </c>
      <c r="D945" s="82" t="str">
        <f t="shared" si="29"/>
        <v/>
      </c>
    </row>
    <row r="946" spans="1:4">
      <c r="A946" s="84">
        <f>Grades!A946</f>
        <v>0</v>
      </c>
      <c r="B946" s="102" t="e">
        <f>CONCATENATE(ROUND(Grades!D946,1),IF(MOD(Grades!D946,1)=0,IF(Grades!D946=10,"",",0"),""))</f>
        <v>#VALUE!</v>
      </c>
      <c r="C946" s="85">
        <f t="shared" si="28"/>
        <v>0</v>
      </c>
      <c r="D946" s="82" t="str">
        <f t="shared" si="29"/>
        <v/>
      </c>
    </row>
    <row r="947" spans="1:4">
      <c r="A947" s="84">
        <f>Grades!A947</f>
        <v>0</v>
      </c>
      <c r="B947" s="102" t="e">
        <f>CONCATENATE(ROUND(Grades!D947,1),IF(MOD(Grades!D947,1)=0,IF(Grades!D947=10,"",",0"),""))</f>
        <v>#VALUE!</v>
      </c>
      <c r="C947" s="85">
        <f t="shared" si="28"/>
        <v>0</v>
      </c>
      <c r="D947" s="82" t="str">
        <f t="shared" si="29"/>
        <v/>
      </c>
    </row>
    <row r="948" spans="1:4">
      <c r="A948" s="84">
        <f>Grades!A948</f>
        <v>0</v>
      </c>
      <c r="B948" s="102" t="e">
        <f>CONCATENATE(ROUND(Grades!D948,1),IF(MOD(Grades!D948,1)=0,IF(Grades!D948=10,"",",0"),""))</f>
        <v>#VALUE!</v>
      </c>
      <c r="C948" s="85">
        <f t="shared" si="28"/>
        <v>0</v>
      </c>
      <c r="D948" s="82" t="str">
        <f t="shared" si="29"/>
        <v/>
      </c>
    </row>
    <row r="949" spans="1:4">
      <c r="A949" s="84">
        <f>Grades!A949</f>
        <v>0</v>
      </c>
      <c r="B949" s="102" t="e">
        <f>CONCATENATE(ROUND(Grades!D949,1),IF(MOD(Grades!D949,1)=0,IF(Grades!D949=10,"",",0"),""))</f>
        <v>#VALUE!</v>
      </c>
      <c r="C949" s="85">
        <f t="shared" si="28"/>
        <v>0</v>
      </c>
      <c r="D949" s="82" t="str">
        <f t="shared" si="29"/>
        <v/>
      </c>
    </row>
    <row r="950" spans="1:4">
      <c r="A950" s="84">
        <f>Grades!A950</f>
        <v>0</v>
      </c>
      <c r="B950" s="102" t="e">
        <f>CONCATENATE(ROUND(Grades!D950,1),IF(MOD(Grades!D950,1)=0,IF(Grades!D950=10,"",",0"),""))</f>
        <v>#VALUE!</v>
      </c>
      <c r="C950" s="85">
        <f t="shared" si="28"/>
        <v>0</v>
      </c>
      <c r="D950" s="82" t="str">
        <f t="shared" si="29"/>
        <v/>
      </c>
    </row>
    <row r="951" spans="1:4">
      <c r="A951" s="84">
        <f>Grades!A951</f>
        <v>0</v>
      </c>
      <c r="B951" s="102" t="e">
        <f>CONCATENATE(ROUND(Grades!D951,1),IF(MOD(Grades!D951,1)=0,IF(Grades!D951=10,"",",0"),""))</f>
        <v>#VALUE!</v>
      </c>
      <c r="C951" s="85">
        <f t="shared" si="28"/>
        <v>0</v>
      </c>
      <c r="D951" s="82" t="str">
        <f t="shared" si="29"/>
        <v/>
      </c>
    </row>
    <row r="952" spans="1:4">
      <c r="A952" s="84">
        <f>Grades!A952</f>
        <v>0</v>
      </c>
      <c r="B952" s="102" t="e">
        <f>CONCATENATE(ROUND(Grades!D952,1),IF(MOD(Grades!D952,1)=0,IF(Grades!D952=10,"",",0"),""))</f>
        <v>#VALUE!</v>
      </c>
      <c r="C952" s="85">
        <f t="shared" si="28"/>
        <v>0</v>
      </c>
      <c r="D952" s="82" t="str">
        <f t="shared" si="29"/>
        <v/>
      </c>
    </row>
    <row r="953" spans="1:4">
      <c r="A953" s="84">
        <f>Grades!A953</f>
        <v>0</v>
      </c>
      <c r="B953" s="102" t="e">
        <f>CONCATENATE(ROUND(Grades!D953,1),IF(MOD(Grades!D953,1)=0,IF(Grades!D953=10,"",",0"),""))</f>
        <v>#VALUE!</v>
      </c>
      <c r="C953" s="85">
        <f t="shared" si="28"/>
        <v>0</v>
      </c>
      <c r="D953" s="82" t="str">
        <f t="shared" si="29"/>
        <v/>
      </c>
    </row>
    <row r="954" spans="1:4">
      <c r="A954" s="84">
        <f>Grades!A954</f>
        <v>0</v>
      </c>
      <c r="B954" s="102" t="e">
        <f>CONCATENATE(ROUND(Grades!D954,1),IF(MOD(Grades!D954,1)=0,IF(Grades!D954=10,"",",0"),""))</f>
        <v>#VALUE!</v>
      </c>
      <c r="C954" s="85">
        <f t="shared" si="28"/>
        <v>0</v>
      </c>
      <c r="D954" s="82" t="str">
        <f t="shared" si="29"/>
        <v/>
      </c>
    </row>
    <row r="955" spans="1:4">
      <c r="A955" s="84">
        <f>Grades!A955</f>
        <v>0</v>
      </c>
      <c r="B955" s="102" t="e">
        <f>CONCATENATE(ROUND(Grades!D955,1),IF(MOD(Grades!D955,1)=0,IF(Grades!D955=10,"",",0"),""))</f>
        <v>#VALUE!</v>
      </c>
      <c r="C955" s="85">
        <f t="shared" si="28"/>
        <v>0</v>
      </c>
      <c r="D955" s="82" t="str">
        <f t="shared" si="29"/>
        <v/>
      </c>
    </row>
    <row r="956" spans="1:4">
      <c r="A956" s="84">
        <f>Grades!A956</f>
        <v>0</v>
      </c>
      <c r="B956" s="102" t="e">
        <f>CONCATENATE(ROUND(Grades!D956,1),IF(MOD(Grades!D956,1)=0,IF(Grades!D956=10,"",",0"),""))</f>
        <v>#VALUE!</v>
      </c>
      <c r="C956" s="85">
        <f t="shared" si="28"/>
        <v>0</v>
      </c>
      <c r="D956" s="82" t="str">
        <f t="shared" si="29"/>
        <v/>
      </c>
    </row>
    <row r="957" spans="1:4">
      <c r="A957" s="84">
        <f>Grades!A957</f>
        <v>0</v>
      </c>
      <c r="B957" s="102" t="e">
        <f>CONCATENATE(ROUND(Grades!D957,1),IF(MOD(Grades!D957,1)=0,IF(Grades!D957=10,"",",0"),""))</f>
        <v>#VALUE!</v>
      </c>
      <c r="C957" s="85">
        <f t="shared" si="28"/>
        <v>0</v>
      </c>
      <c r="D957" s="82" t="str">
        <f t="shared" si="29"/>
        <v/>
      </c>
    </row>
    <row r="958" spans="1:4">
      <c r="A958" s="84">
        <f>Grades!A958</f>
        <v>0</v>
      </c>
      <c r="B958" s="102" t="e">
        <f>CONCATENATE(ROUND(Grades!D958,1),IF(MOD(Grades!D958,1)=0,IF(Grades!D958=10,"",",0"),""))</f>
        <v>#VALUE!</v>
      </c>
      <c r="C958" s="85">
        <f t="shared" si="28"/>
        <v>0</v>
      </c>
      <c r="D958" s="82" t="str">
        <f t="shared" si="29"/>
        <v/>
      </c>
    </row>
    <row r="959" spans="1:4">
      <c r="A959" s="84">
        <f>Grades!A959</f>
        <v>0</v>
      </c>
      <c r="B959" s="102" t="e">
        <f>CONCATENATE(ROUND(Grades!D959,1),IF(MOD(Grades!D959,1)=0,IF(Grades!D959=10,"",",0"),""))</f>
        <v>#VALUE!</v>
      </c>
      <c r="C959" s="85">
        <f t="shared" si="28"/>
        <v>0</v>
      </c>
      <c r="D959" s="82" t="str">
        <f t="shared" si="29"/>
        <v/>
      </c>
    </row>
    <row r="960" spans="1:4">
      <c r="A960" s="84">
        <f>Grades!A960</f>
        <v>0</v>
      </c>
      <c r="B960" s="102" t="e">
        <f>CONCATENATE(ROUND(Grades!D960,1),IF(MOD(Grades!D960,1)=0,IF(Grades!D960=10,"",",0"),""))</f>
        <v>#VALUE!</v>
      </c>
      <c r="C960" s="85">
        <f t="shared" si="28"/>
        <v>0</v>
      </c>
      <c r="D960" s="82" t="str">
        <f t="shared" si="29"/>
        <v/>
      </c>
    </row>
    <row r="961" spans="1:4">
      <c r="A961" s="84">
        <f>Grades!A961</f>
        <v>0</v>
      </c>
      <c r="B961" s="102" t="e">
        <f>CONCATENATE(ROUND(Grades!D961,1),IF(MOD(Grades!D961,1)=0,IF(Grades!D961=10,"",",0"),""))</f>
        <v>#VALUE!</v>
      </c>
      <c r="C961" s="85">
        <f t="shared" si="28"/>
        <v>0</v>
      </c>
      <c r="D961" s="82" t="str">
        <f t="shared" si="29"/>
        <v/>
      </c>
    </row>
    <row r="962" spans="1:4">
      <c r="A962" s="84">
        <f>Grades!A962</f>
        <v>0</v>
      </c>
      <c r="B962" s="102" t="e">
        <f>CONCATENATE(ROUND(Grades!D962,1),IF(MOD(Grades!D962,1)=0,IF(Grades!D962=10,"",",0"),""))</f>
        <v>#VALUE!</v>
      </c>
      <c r="C962" s="85">
        <f t="shared" si="28"/>
        <v>0</v>
      </c>
      <c r="D962" s="82" t="str">
        <f t="shared" si="29"/>
        <v/>
      </c>
    </row>
    <row r="963" spans="1:4">
      <c r="A963" s="84">
        <f>Grades!A963</f>
        <v>0</v>
      </c>
      <c r="B963" s="102" t="str">
        <f>CONCATENATE(ROUND(Grades!D963,1),IF(MOD(Grades!D963,1)=0,IF(Grades!D963=10,"",",0"),""))</f>
        <v>0,0</v>
      </c>
      <c r="C963" s="85">
        <f t="shared" si="28"/>
        <v>0</v>
      </c>
      <c r="D963" s="82" t="str">
        <f t="shared" si="29"/>
        <v/>
      </c>
    </row>
    <row r="964" spans="1:4">
      <c r="A964" s="84">
        <f>Grades!A964</f>
        <v>0</v>
      </c>
      <c r="B964" s="102" t="str">
        <f>CONCATENATE(ROUND(Grades!D964,1),IF(MOD(Grades!D964,1)=0,IF(Grades!D964=10,"",",0"),""))</f>
        <v>0,0</v>
      </c>
      <c r="C964" s="85">
        <f t="shared" si="28"/>
        <v>0</v>
      </c>
      <c r="D964" s="82" t="str">
        <f t="shared" si="29"/>
        <v/>
      </c>
    </row>
    <row r="965" spans="1:4">
      <c r="A965" s="84">
        <f>Grades!A965</f>
        <v>0</v>
      </c>
      <c r="B965" s="102" t="str">
        <f>CONCATENATE(ROUND(Grades!D965,1),IF(MOD(Grades!D965,1)=0,IF(Grades!D965=10,"",",0"),""))</f>
        <v>0,0</v>
      </c>
      <c r="C965" s="85">
        <f t="shared" si="28"/>
        <v>0</v>
      </c>
      <c r="D965" s="82" t="str">
        <f t="shared" si="29"/>
        <v/>
      </c>
    </row>
    <row r="966" spans="1:4">
      <c r="A966" s="84">
        <f>Grades!A966</f>
        <v>0</v>
      </c>
      <c r="B966" s="102" t="str">
        <f>CONCATENATE(ROUND(Grades!D966,1),IF(MOD(Grades!D966,1)=0,IF(Grades!D966=10,"",",0"),""))</f>
        <v>0,0</v>
      </c>
      <c r="C966" s="85">
        <f t="shared" si="28"/>
        <v>0</v>
      </c>
      <c r="D966" s="82" t="str">
        <f t="shared" si="29"/>
        <v/>
      </c>
    </row>
    <row r="967" spans="1:4">
      <c r="A967" s="84">
        <f>Grades!A967</f>
        <v>0</v>
      </c>
      <c r="B967" s="102" t="str">
        <f>CONCATENATE(ROUND(Grades!D967,1),IF(MOD(Grades!D967,1)=0,IF(Grades!D967=10,"",",0"),""))</f>
        <v>0,0</v>
      </c>
      <c r="C967" s="85">
        <f t="shared" si="28"/>
        <v>0</v>
      </c>
      <c r="D967" s="82" t="str">
        <f t="shared" si="29"/>
        <v/>
      </c>
    </row>
    <row r="968" spans="1:4">
      <c r="A968" s="84">
        <f>Grades!A968</f>
        <v>0</v>
      </c>
      <c r="B968" s="102" t="str">
        <f>CONCATENATE(ROUND(Grades!D968,1),IF(MOD(Grades!D968,1)=0,IF(Grades!D968=10,"",",0"),""))</f>
        <v>0,0</v>
      </c>
      <c r="C968" s="85">
        <f t="shared" si="28"/>
        <v>0</v>
      </c>
      <c r="D968" s="82" t="str">
        <f t="shared" si="29"/>
        <v/>
      </c>
    </row>
    <row r="969" spans="1:4">
      <c r="A969" s="84">
        <f>Grades!A969</f>
        <v>0</v>
      </c>
      <c r="B969" s="102" t="str">
        <f>CONCATENATE(ROUND(Grades!D969,1),IF(MOD(Grades!D969,1)=0,IF(Grades!D969=10,"",",0"),""))</f>
        <v>0,0</v>
      </c>
      <c r="C969" s="85">
        <f t="shared" si="28"/>
        <v>0</v>
      </c>
      <c r="D969" s="82" t="str">
        <f t="shared" si="29"/>
        <v/>
      </c>
    </row>
    <row r="970" spans="1:4">
      <c r="A970" s="84">
        <f>Grades!A970</f>
        <v>0</v>
      </c>
      <c r="B970" s="102" t="str">
        <f>CONCATENATE(ROUND(Grades!D970,1),IF(MOD(Grades!D970,1)=0,IF(Grades!D970=10,"",",0"),""))</f>
        <v>0,0</v>
      </c>
      <c r="C970" s="85">
        <f t="shared" si="28"/>
        <v>0</v>
      </c>
      <c r="D970" s="82" t="str">
        <f t="shared" si="29"/>
        <v/>
      </c>
    </row>
    <row r="971" spans="1:4">
      <c r="A971" s="84">
        <f>Grades!A971</f>
        <v>0</v>
      </c>
      <c r="B971" s="102" t="str">
        <f>CONCATENATE(ROUND(Grades!D971,1),IF(MOD(Grades!D971,1)=0,IF(Grades!D971=10,"",",0"),""))</f>
        <v>0,0</v>
      </c>
      <c r="C971" s="85">
        <f t="shared" si="28"/>
        <v>0</v>
      </c>
      <c r="D971" s="82" t="str">
        <f t="shared" si="29"/>
        <v/>
      </c>
    </row>
    <row r="972" spans="1:4">
      <c r="A972" s="84">
        <f>Grades!A972</f>
        <v>0</v>
      </c>
      <c r="B972" s="102" t="str">
        <f>CONCATENATE(ROUND(Grades!D972,1),IF(MOD(Grades!D972,1)=0,IF(Grades!D972=10,"",",0"),""))</f>
        <v>0,0</v>
      </c>
      <c r="C972" s="85">
        <f t="shared" si="28"/>
        <v>0</v>
      </c>
      <c r="D972" s="82" t="str">
        <f t="shared" si="29"/>
        <v/>
      </c>
    </row>
    <row r="973" spans="1:4">
      <c r="A973" s="84">
        <f>Grades!A973</f>
        <v>0</v>
      </c>
      <c r="B973" s="102" t="str">
        <f>CONCATENATE(ROUND(Grades!D973,1),IF(MOD(Grades!D973,1)=0,IF(Grades!D973=10,"",",0"),""))</f>
        <v>0,0</v>
      </c>
      <c r="C973" s="85">
        <f t="shared" ref="C973:C1036" si="30">$B$5</f>
        <v>0</v>
      </c>
      <c r="D973" s="82" t="str">
        <f t="shared" si="29"/>
        <v/>
      </c>
    </row>
    <row r="974" spans="1:4">
      <c r="A974" s="84">
        <f>Grades!A974</f>
        <v>0</v>
      </c>
      <c r="B974" s="102" t="str">
        <f>CONCATENATE(ROUND(Grades!D974,1),IF(MOD(Grades!D974,1)=0,IF(Grades!D974=10,"",",0"),""))</f>
        <v>0,0</v>
      </c>
      <c r="C974" s="85">
        <f t="shared" si="30"/>
        <v>0</v>
      </c>
      <c r="D974" s="82" t="str">
        <f t="shared" ref="D974:D1037" si="31">IF(A974=0,"",IF(OR(LEN(A974)&lt;&gt;7,ISNUMBER(SEARCH("s",A974))),"studentnummer klopt niet en/of er zit een s in'",""))</f>
        <v/>
      </c>
    </row>
    <row r="975" spans="1:4">
      <c r="A975" s="84">
        <f>Grades!A975</f>
        <v>0</v>
      </c>
      <c r="B975" s="102" t="str">
        <f>CONCATENATE(ROUND(Grades!D975,1),IF(MOD(Grades!D975,1)=0,IF(Grades!D975=10,"",",0"),""))</f>
        <v>0,0</v>
      </c>
      <c r="C975" s="85">
        <f t="shared" si="30"/>
        <v>0</v>
      </c>
      <c r="D975" s="82" t="str">
        <f t="shared" si="31"/>
        <v/>
      </c>
    </row>
    <row r="976" spans="1:4">
      <c r="A976" s="84">
        <f>Grades!A976</f>
        <v>0</v>
      </c>
      <c r="B976" s="102" t="str">
        <f>CONCATENATE(ROUND(Grades!D976,1),IF(MOD(Grades!D976,1)=0,IF(Grades!D976=10,"",",0"),""))</f>
        <v>0,0</v>
      </c>
      <c r="C976" s="85">
        <f t="shared" si="30"/>
        <v>0</v>
      </c>
      <c r="D976" s="82" t="str">
        <f t="shared" si="31"/>
        <v/>
      </c>
    </row>
    <row r="977" spans="1:4">
      <c r="A977" s="84">
        <f>Grades!A977</f>
        <v>0</v>
      </c>
      <c r="B977" s="102" t="str">
        <f>CONCATENATE(ROUND(Grades!D977,1),IF(MOD(Grades!D977,1)=0,IF(Grades!D977=10,"",",0"),""))</f>
        <v>0,0</v>
      </c>
      <c r="C977" s="85">
        <f t="shared" si="30"/>
        <v>0</v>
      </c>
      <c r="D977" s="82" t="str">
        <f t="shared" si="31"/>
        <v/>
      </c>
    </row>
    <row r="978" spans="1:4">
      <c r="A978" s="84">
        <f>Grades!A978</f>
        <v>0</v>
      </c>
      <c r="B978" s="102" t="str">
        <f>CONCATENATE(ROUND(Grades!D978,1),IF(MOD(Grades!D978,1)=0,IF(Grades!D978=10,"",",0"),""))</f>
        <v>0,0</v>
      </c>
      <c r="C978" s="85">
        <f t="shared" si="30"/>
        <v>0</v>
      </c>
      <c r="D978" s="82" t="str">
        <f t="shared" si="31"/>
        <v/>
      </c>
    </row>
    <row r="979" spans="1:4">
      <c r="A979" s="84">
        <f>Grades!A979</f>
        <v>0</v>
      </c>
      <c r="B979" s="102" t="str">
        <f>CONCATENATE(ROUND(Grades!D979,1),IF(MOD(Grades!D979,1)=0,IF(Grades!D979=10,"",",0"),""))</f>
        <v>0,0</v>
      </c>
      <c r="C979" s="85">
        <f t="shared" si="30"/>
        <v>0</v>
      </c>
      <c r="D979" s="82" t="str">
        <f t="shared" si="31"/>
        <v/>
      </c>
    </row>
    <row r="980" spans="1:4">
      <c r="A980" s="84">
        <f>Grades!A980</f>
        <v>0</v>
      </c>
      <c r="B980" s="102" t="str">
        <f>CONCATENATE(ROUND(Grades!D980,1),IF(MOD(Grades!D980,1)=0,IF(Grades!D980=10,"",",0"),""))</f>
        <v>0,0</v>
      </c>
      <c r="C980" s="85">
        <f t="shared" si="30"/>
        <v>0</v>
      </c>
      <c r="D980" s="82" t="str">
        <f t="shared" si="31"/>
        <v/>
      </c>
    </row>
    <row r="981" spans="1:4">
      <c r="A981" s="84">
        <f>Grades!A981</f>
        <v>0</v>
      </c>
      <c r="B981" s="102" t="str">
        <f>CONCATENATE(ROUND(Grades!D981,1),IF(MOD(Grades!D981,1)=0,IF(Grades!D981=10,"",",0"),""))</f>
        <v>0,0</v>
      </c>
      <c r="C981" s="85">
        <f t="shared" si="30"/>
        <v>0</v>
      </c>
      <c r="D981" s="82" t="str">
        <f t="shared" si="31"/>
        <v/>
      </c>
    </row>
    <row r="982" spans="1:4">
      <c r="A982" s="84">
        <f>Grades!A982</f>
        <v>0</v>
      </c>
      <c r="B982" s="102" t="str">
        <f>CONCATENATE(ROUND(Grades!D982,1),IF(MOD(Grades!D982,1)=0,IF(Grades!D982=10,"",",0"),""))</f>
        <v>0,0</v>
      </c>
      <c r="C982" s="85">
        <f t="shared" si="30"/>
        <v>0</v>
      </c>
      <c r="D982" s="82" t="str">
        <f t="shared" si="31"/>
        <v/>
      </c>
    </row>
    <row r="983" spans="1:4">
      <c r="A983" s="84">
        <f>Grades!A983</f>
        <v>0</v>
      </c>
      <c r="B983" s="102" t="str">
        <f>CONCATENATE(ROUND(Grades!D983,1),IF(MOD(Grades!D983,1)=0,IF(Grades!D983=10,"",",0"),""))</f>
        <v>0,0</v>
      </c>
      <c r="C983" s="85">
        <f t="shared" si="30"/>
        <v>0</v>
      </c>
      <c r="D983" s="82" t="str">
        <f t="shared" si="31"/>
        <v/>
      </c>
    </row>
    <row r="984" spans="1:4">
      <c r="A984" s="84">
        <f>Grades!A984</f>
        <v>0</v>
      </c>
      <c r="B984" s="102" t="str">
        <f>CONCATENATE(ROUND(Grades!D984,1),IF(MOD(Grades!D984,1)=0,IF(Grades!D984=10,"",",0"),""))</f>
        <v>0,0</v>
      </c>
      <c r="C984" s="85">
        <f t="shared" si="30"/>
        <v>0</v>
      </c>
      <c r="D984" s="82" t="str">
        <f t="shared" si="31"/>
        <v/>
      </c>
    </row>
    <row r="985" spans="1:4">
      <c r="A985" s="84">
        <f>Grades!A985</f>
        <v>0</v>
      </c>
      <c r="B985" s="102" t="str">
        <f>CONCATENATE(ROUND(Grades!D985,1),IF(MOD(Grades!D985,1)=0,IF(Grades!D985=10,"",",0"),""))</f>
        <v>0,0</v>
      </c>
      <c r="C985" s="85">
        <f t="shared" si="30"/>
        <v>0</v>
      </c>
      <c r="D985" s="82" t="str">
        <f t="shared" si="31"/>
        <v/>
      </c>
    </row>
    <row r="986" spans="1:4">
      <c r="A986" s="84">
        <f>Grades!A986</f>
        <v>0</v>
      </c>
      <c r="B986" s="102" t="str">
        <f>CONCATENATE(ROUND(Grades!D986,1),IF(MOD(Grades!D986,1)=0,IF(Grades!D986=10,"",",0"),""))</f>
        <v>0,0</v>
      </c>
      <c r="C986" s="85">
        <f t="shared" si="30"/>
        <v>0</v>
      </c>
      <c r="D986" s="82" t="str">
        <f t="shared" si="31"/>
        <v/>
      </c>
    </row>
    <row r="987" spans="1:4">
      <c r="A987" s="84">
        <f>Grades!A987</f>
        <v>0</v>
      </c>
      <c r="B987" s="102" t="str">
        <f>CONCATENATE(ROUND(Grades!D987,1),IF(MOD(Grades!D987,1)=0,IF(Grades!D987=10,"",",0"),""))</f>
        <v>0,0</v>
      </c>
      <c r="C987" s="85">
        <f t="shared" si="30"/>
        <v>0</v>
      </c>
      <c r="D987" s="82" t="str">
        <f t="shared" si="31"/>
        <v/>
      </c>
    </row>
    <row r="988" spans="1:4">
      <c r="A988" s="84">
        <f>Grades!A988</f>
        <v>0</v>
      </c>
      <c r="B988" s="102" t="str">
        <f>CONCATENATE(ROUND(Grades!D988,1),IF(MOD(Grades!D988,1)=0,IF(Grades!D988=10,"",",0"),""))</f>
        <v>0,0</v>
      </c>
      <c r="C988" s="85">
        <f t="shared" si="30"/>
        <v>0</v>
      </c>
      <c r="D988" s="82" t="str">
        <f t="shared" si="31"/>
        <v/>
      </c>
    </row>
    <row r="989" spans="1:4">
      <c r="A989" s="84">
        <f>Grades!A989</f>
        <v>0</v>
      </c>
      <c r="B989" s="102" t="str">
        <f>CONCATENATE(ROUND(Grades!D989,1),IF(MOD(Grades!D989,1)=0,IF(Grades!D989=10,"",",0"),""))</f>
        <v>0,0</v>
      </c>
      <c r="C989" s="85">
        <f t="shared" si="30"/>
        <v>0</v>
      </c>
      <c r="D989" s="82" t="str">
        <f t="shared" si="31"/>
        <v/>
      </c>
    </row>
    <row r="990" spans="1:4">
      <c r="A990" s="84">
        <f>Grades!A990</f>
        <v>0</v>
      </c>
      <c r="B990" s="102" t="str">
        <f>CONCATENATE(ROUND(Grades!D990,1),IF(MOD(Grades!D990,1)=0,IF(Grades!D990=10,"",",0"),""))</f>
        <v>0,0</v>
      </c>
      <c r="C990" s="85">
        <f t="shared" si="30"/>
        <v>0</v>
      </c>
      <c r="D990" s="82" t="str">
        <f t="shared" si="31"/>
        <v/>
      </c>
    </row>
    <row r="991" spans="1:4">
      <c r="A991" s="84">
        <f>Grades!A991</f>
        <v>0</v>
      </c>
      <c r="B991" s="102" t="str">
        <f>CONCATENATE(ROUND(Grades!D991,1),IF(MOD(Grades!D991,1)=0,IF(Grades!D991=10,"",",0"),""))</f>
        <v>0,0</v>
      </c>
      <c r="C991" s="85">
        <f t="shared" si="30"/>
        <v>0</v>
      </c>
      <c r="D991" s="82" t="str">
        <f t="shared" si="31"/>
        <v/>
      </c>
    </row>
    <row r="992" spans="1:4">
      <c r="A992" s="84">
        <f>Grades!A992</f>
        <v>0</v>
      </c>
      <c r="B992" s="102" t="str">
        <f>CONCATENATE(ROUND(Grades!D992,1),IF(MOD(Grades!D992,1)=0,IF(Grades!D992=10,"",",0"),""))</f>
        <v>0,0</v>
      </c>
      <c r="C992" s="85">
        <f t="shared" si="30"/>
        <v>0</v>
      </c>
      <c r="D992" s="82" t="str">
        <f t="shared" si="31"/>
        <v/>
      </c>
    </row>
    <row r="993" spans="1:4">
      <c r="A993" s="84">
        <f>Grades!A993</f>
        <v>0</v>
      </c>
      <c r="B993" s="102" t="str">
        <f>CONCATENATE(ROUND(Grades!D993,1),IF(MOD(Grades!D993,1)=0,IF(Grades!D993=10,"",",0"),""))</f>
        <v>0,0</v>
      </c>
      <c r="C993" s="85">
        <f t="shared" si="30"/>
        <v>0</v>
      </c>
      <c r="D993" s="82" t="str">
        <f t="shared" si="31"/>
        <v/>
      </c>
    </row>
    <row r="994" spans="1:4">
      <c r="A994" s="84">
        <f>Grades!A994</f>
        <v>0</v>
      </c>
      <c r="B994" s="102" t="str">
        <f>CONCATENATE(ROUND(Grades!D994,1),IF(MOD(Grades!D994,1)=0,IF(Grades!D994=10,"",",0"),""))</f>
        <v>0,0</v>
      </c>
      <c r="C994" s="85">
        <f t="shared" si="30"/>
        <v>0</v>
      </c>
      <c r="D994" s="82" t="str">
        <f t="shared" si="31"/>
        <v/>
      </c>
    </row>
    <row r="995" spans="1:4">
      <c r="A995" s="84">
        <f>Grades!A995</f>
        <v>0</v>
      </c>
      <c r="B995" s="102" t="str">
        <f>CONCATENATE(ROUND(Grades!D995,1),IF(MOD(Grades!D995,1)=0,IF(Grades!D995=10,"",",0"),""))</f>
        <v>0,0</v>
      </c>
      <c r="C995" s="85">
        <f t="shared" si="30"/>
        <v>0</v>
      </c>
      <c r="D995" s="82" t="str">
        <f t="shared" si="31"/>
        <v/>
      </c>
    </row>
    <row r="996" spans="1:4">
      <c r="A996" s="84">
        <f>Grades!A996</f>
        <v>0</v>
      </c>
      <c r="B996" s="102" t="str">
        <f>CONCATENATE(ROUND(Grades!D996,1),IF(MOD(Grades!D996,1)=0,IF(Grades!D996=10,"",",0"),""))</f>
        <v>0,0</v>
      </c>
      <c r="C996" s="85">
        <f t="shared" si="30"/>
        <v>0</v>
      </c>
      <c r="D996" s="82" t="str">
        <f t="shared" si="31"/>
        <v/>
      </c>
    </row>
    <row r="997" spans="1:4">
      <c r="A997" s="84">
        <f>Grades!A997</f>
        <v>0</v>
      </c>
      <c r="B997" s="102" t="str">
        <f>CONCATENATE(ROUND(Grades!D997,1),IF(MOD(Grades!D997,1)=0,IF(Grades!D997=10,"",",0"),""))</f>
        <v>0,0</v>
      </c>
      <c r="C997" s="85">
        <f t="shared" si="30"/>
        <v>0</v>
      </c>
      <c r="D997" s="82" t="str">
        <f t="shared" si="31"/>
        <v/>
      </c>
    </row>
    <row r="998" spans="1:4">
      <c r="A998" s="84">
        <f>Grades!A998</f>
        <v>0</v>
      </c>
      <c r="B998" s="102" t="str">
        <f>CONCATENATE(ROUND(Grades!D998,1),IF(MOD(Grades!D998,1)=0,IF(Grades!D998=10,"",",0"),""))</f>
        <v>0,0</v>
      </c>
      <c r="C998" s="85">
        <f t="shared" si="30"/>
        <v>0</v>
      </c>
      <c r="D998" s="82" t="str">
        <f t="shared" si="31"/>
        <v/>
      </c>
    </row>
    <row r="999" spans="1:4">
      <c r="A999" s="84">
        <f>Grades!A999</f>
        <v>0</v>
      </c>
      <c r="B999" s="102" t="str">
        <f>CONCATENATE(ROUND(Grades!D999,1),IF(MOD(Grades!D999,1)=0,IF(Grades!D999=10,"",",0"),""))</f>
        <v>0,0</v>
      </c>
      <c r="C999" s="85">
        <f t="shared" si="30"/>
        <v>0</v>
      </c>
      <c r="D999" s="82" t="str">
        <f t="shared" si="31"/>
        <v/>
      </c>
    </row>
    <row r="1000" spans="1:4">
      <c r="A1000" s="84">
        <f>Grades!A1000</f>
        <v>0</v>
      </c>
      <c r="B1000" s="102" t="str">
        <f>CONCATENATE(ROUND(Grades!D1000,1),IF(MOD(Grades!D1000,1)=0,IF(Grades!D1000=10,"",",0"),""))</f>
        <v>0,0</v>
      </c>
      <c r="C1000" s="85">
        <f t="shared" si="30"/>
        <v>0</v>
      </c>
      <c r="D1000" s="82" t="str">
        <f t="shared" si="31"/>
        <v/>
      </c>
    </row>
    <row r="1001" spans="1:4">
      <c r="A1001" s="84">
        <f>Grades!A1001</f>
        <v>0</v>
      </c>
      <c r="B1001" s="102" t="str">
        <f>CONCATENATE(ROUND(Grades!D1001,1),IF(MOD(Grades!D1001,1)=0,IF(Grades!D1001=10,"",",0"),""))</f>
        <v>0,0</v>
      </c>
      <c r="C1001" s="85">
        <f t="shared" si="30"/>
        <v>0</v>
      </c>
      <c r="D1001" s="82" t="str">
        <f t="shared" si="31"/>
        <v/>
      </c>
    </row>
    <row r="1002" spans="1:4">
      <c r="A1002" s="84">
        <f>Grades!A1002</f>
        <v>0</v>
      </c>
      <c r="B1002" s="102" t="str">
        <f>CONCATENATE(ROUND(Grades!D1002,1),IF(MOD(Grades!D1002,1)=0,IF(Grades!D1002=10,"",",0"),""))</f>
        <v>0,0</v>
      </c>
      <c r="C1002" s="85">
        <f t="shared" si="30"/>
        <v>0</v>
      </c>
      <c r="D1002" s="82" t="str">
        <f t="shared" si="31"/>
        <v/>
      </c>
    </row>
    <row r="1003" spans="1:4">
      <c r="A1003" s="84">
        <f>Grades!A1003</f>
        <v>0</v>
      </c>
      <c r="B1003" s="102" t="str">
        <f>CONCATENATE(ROUND(Grades!D1003,1),IF(MOD(Grades!D1003,1)=0,IF(Grades!D1003=10,"",",0"),""))</f>
        <v>0,0</v>
      </c>
      <c r="C1003" s="85">
        <f t="shared" si="30"/>
        <v>0</v>
      </c>
      <c r="D1003" s="82" t="str">
        <f t="shared" si="31"/>
        <v/>
      </c>
    </row>
    <row r="1004" spans="1:4">
      <c r="A1004" s="84">
        <f>Grades!A1004</f>
        <v>0</v>
      </c>
      <c r="B1004" s="102" t="str">
        <f>CONCATENATE(ROUND(Grades!D1004,1),IF(MOD(Grades!D1004,1)=0,IF(Grades!D1004=10,"",",0"),""))</f>
        <v>0,0</v>
      </c>
      <c r="C1004" s="85">
        <f t="shared" si="30"/>
        <v>0</v>
      </c>
      <c r="D1004" s="82" t="str">
        <f t="shared" si="31"/>
        <v/>
      </c>
    </row>
    <row r="1005" spans="1:4">
      <c r="A1005" s="84">
        <f>Grades!A1005</f>
        <v>0</v>
      </c>
      <c r="B1005" s="102" t="str">
        <f>CONCATENATE(ROUND(Grades!D1005,1),IF(MOD(Grades!D1005,1)=0,IF(Grades!D1005=10,"",",0"),""))</f>
        <v>0,0</v>
      </c>
      <c r="C1005" s="85">
        <f t="shared" si="30"/>
        <v>0</v>
      </c>
      <c r="D1005" s="82" t="str">
        <f t="shared" si="31"/>
        <v/>
      </c>
    </row>
    <row r="1006" spans="1:4">
      <c r="A1006" s="84">
        <f>Grades!A1006</f>
        <v>0</v>
      </c>
      <c r="B1006" s="102" t="str">
        <f>CONCATENATE(ROUND(Grades!D1006,1),IF(MOD(Grades!D1006,1)=0,IF(Grades!D1006=10,"",",0"),""))</f>
        <v>0,0</v>
      </c>
      <c r="C1006" s="85">
        <f t="shared" si="30"/>
        <v>0</v>
      </c>
      <c r="D1006" s="82" t="str">
        <f t="shared" si="31"/>
        <v/>
      </c>
    </row>
    <row r="1007" spans="1:4">
      <c r="A1007" s="84">
        <f>Grades!A1007</f>
        <v>0</v>
      </c>
      <c r="B1007" s="102" t="str">
        <f>CONCATENATE(ROUND(Grades!D1007,1),IF(MOD(Grades!D1007,1)=0,IF(Grades!D1007=10,"",",0"),""))</f>
        <v>0,0</v>
      </c>
      <c r="C1007" s="85">
        <f t="shared" si="30"/>
        <v>0</v>
      </c>
      <c r="D1007" s="82" t="str">
        <f t="shared" si="31"/>
        <v/>
      </c>
    </row>
    <row r="1008" spans="1:4">
      <c r="A1008" s="84">
        <f>Grades!A1008</f>
        <v>0</v>
      </c>
      <c r="B1008" s="102" t="str">
        <f>CONCATENATE(ROUND(Grades!D1008,1),IF(MOD(Grades!D1008,1)=0,IF(Grades!D1008=10,"",",0"),""))</f>
        <v>0,0</v>
      </c>
      <c r="C1008" s="85">
        <f t="shared" si="30"/>
        <v>0</v>
      </c>
      <c r="D1008" s="82" t="str">
        <f t="shared" si="31"/>
        <v/>
      </c>
    </row>
    <row r="1009" spans="1:4">
      <c r="A1009" s="84">
        <f>Grades!A1009</f>
        <v>0</v>
      </c>
      <c r="B1009" s="102" t="str">
        <f>CONCATENATE(ROUND(Grades!D1009,1),IF(MOD(Grades!D1009,1)=0,IF(Grades!D1009=10,"",",0"),""))</f>
        <v>0,0</v>
      </c>
      <c r="C1009" s="85">
        <f t="shared" si="30"/>
        <v>0</v>
      </c>
      <c r="D1009" s="82" t="str">
        <f t="shared" si="31"/>
        <v/>
      </c>
    </row>
    <row r="1010" spans="1:4">
      <c r="A1010" s="84">
        <f>Grades!A1010</f>
        <v>0</v>
      </c>
      <c r="B1010" s="102" t="str">
        <f>CONCATENATE(ROUND(Grades!D1010,1),IF(MOD(Grades!D1010,1)=0,IF(Grades!D1010=10,"",",0"),""))</f>
        <v>0,0</v>
      </c>
      <c r="C1010" s="85">
        <f t="shared" si="30"/>
        <v>0</v>
      </c>
      <c r="D1010" s="82" t="str">
        <f t="shared" si="31"/>
        <v/>
      </c>
    </row>
    <row r="1011" spans="1:4">
      <c r="A1011" s="84">
        <f>Grades!A1011</f>
        <v>0</v>
      </c>
      <c r="B1011" s="102" t="str">
        <f>CONCATENATE(ROUND(Grades!D1011,1),IF(MOD(Grades!D1011,1)=0,IF(Grades!D1011=10,"",",0"),""))</f>
        <v>0,0</v>
      </c>
      <c r="C1011" s="85">
        <f t="shared" si="30"/>
        <v>0</v>
      </c>
      <c r="D1011" s="82" t="str">
        <f t="shared" si="31"/>
        <v/>
      </c>
    </row>
    <row r="1012" spans="1:4">
      <c r="A1012" s="84">
        <f>Grades!A1012</f>
        <v>0</v>
      </c>
      <c r="B1012" s="102" t="str">
        <f>CONCATENATE(ROUND(Grades!D1012,1),IF(MOD(Grades!D1012,1)=0,IF(Grades!D1012=10,"",",0"),""))</f>
        <v>0,0</v>
      </c>
      <c r="C1012" s="85">
        <f t="shared" si="30"/>
        <v>0</v>
      </c>
      <c r="D1012" s="82" t="str">
        <f t="shared" si="31"/>
        <v/>
      </c>
    </row>
    <row r="1013" spans="1:4">
      <c r="A1013" s="84">
        <f>Grades!A1013</f>
        <v>0</v>
      </c>
      <c r="B1013" s="102" t="str">
        <f>CONCATENATE(ROUND(Grades!D1013,1),IF(MOD(Grades!D1013,1)=0,IF(Grades!D1013=10,"",",0"),""))</f>
        <v>0,0</v>
      </c>
      <c r="C1013" s="85">
        <f t="shared" si="30"/>
        <v>0</v>
      </c>
      <c r="D1013" s="82" t="str">
        <f t="shared" si="31"/>
        <v/>
      </c>
    </row>
    <row r="1014" spans="1:4">
      <c r="A1014" s="84">
        <f>Grades!A1014</f>
        <v>0</v>
      </c>
      <c r="B1014" s="102" t="str">
        <f>CONCATENATE(ROUND(Grades!D1014,1),IF(MOD(Grades!D1014,1)=0,IF(Grades!D1014=10,"",",0"),""))</f>
        <v>0,0</v>
      </c>
      <c r="C1014" s="85">
        <f t="shared" si="30"/>
        <v>0</v>
      </c>
      <c r="D1014" s="82" t="str">
        <f t="shared" si="31"/>
        <v/>
      </c>
    </row>
    <row r="1015" spans="1:4">
      <c r="A1015" s="84">
        <f>Grades!A1015</f>
        <v>0</v>
      </c>
      <c r="B1015" s="102" t="str">
        <f>CONCATENATE(ROUND(Grades!D1015,1),IF(MOD(Grades!D1015,1)=0,IF(Grades!D1015=10,"",",0"),""))</f>
        <v>0,0</v>
      </c>
      <c r="C1015" s="85">
        <f t="shared" si="30"/>
        <v>0</v>
      </c>
      <c r="D1015" s="82" t="str">
        <f t="shared" si="31"/>
        <v/>
      </c>
    </row>
    <row r="1016" spans="1:4">
      <c r="A1016" s="84">
        <f>Grades!A1016</f>
        <v>0</v>
      </c>
      <c r="B1016" s="102" t="str">
        <f>CONCATENATE(ROUND(Grades!D1016,1),IF(MOD(Grades!D1016,1)=0,IF(Grades!D1016=10,"",",0"),""))</f>
        <v>0,0</v>
      </c>
      <c r="C1016" s="85">
        <f t="shared" si="30"/>
        <v>0</v>
      </c>
      <c r="D1016" s="82" t="str">
        <f t="shared" si="31"/>
        <v/>
      </c>
    </row>
    <row r="1017" spans="1:4">
      <c r="A1017" s="84">
        <f>Grades!A1017</f>
        <v>0</v>
      </c>
      <c r="B1017" s="102" t="str">
        <f>CONCATENATE(ROUND(Grades!D1017,1),IF(MOD(Grades!D1017,1)=0,IF(Grades!D1017=10,"",",0"),""))</f>
        <v>0,0</v>
      </c>
      <c r="C1017" s="85">
        <f t="shared" si="30"/>
        <v>0</v>
      </c>
      <c r="D1017" s="82" t="str">
        <f t="shared" si="31"/>
        <v/>
      </c>
    </row>
    <row r="1018" spans="1:4">
      <c r="A1018" s="84">
        <f>Grades!A1018</f>
        <v>0</v>
      </c>
      <c r="B1018" s="102" t="str">
        <f>CONCATENATE(ROUND(Grades!D1018,1),IF(MOD(Grades!D1018,1)=0,IF(Grades!D1018=10,"",",0"),""))</f>
        <v>0,0</v>
      </c>
      <c r="C1018" s="85">
        <f t="shared" si="30"/>
        <v>0</v>
      </c>
      <c r="D1018" s="82" t="str">
        <f t="shared" si="31"/>
        <v/>
      </c>
    </row>
    <row r="1019" spans="1:4">
      <c r="A1019" s="84">
        <f>Grades!A1019</f>
        <v>0</v>
      </c>
      <c r="B1019" s="102" t="str">
        <f>CONCATENATE(ROUND(Grades!D1019,1),IF(MOD(Grades!D1019,1)=0,IF(Grades!D1019=10,"",",0"),""))</f>
        <v>0,0</v>
      </c>
      <c r="C1019" s="85">
        <f t="shared" si="30"/>
        <v>0</v>
      </c>
      <c r="D1019" s="82" t="str">
        <f t="shared" si="31"/>
        <v/>
      </c>
    </row>
    <row r="1020" spans="1:4">
      <c r="A1020" s="84">
        <f>Grades!A1020</f>
        <v>0</v>
      </c>
      <c r="B1020" s="102" t="str">
        <f>CONCATENATE(ROUND(Grades!D1020,1),IF(MOD(Grades!D1020,1)=0,IF(Grades!D1020=10,"",",0"),""))</f>
        <v>0,0</v>
      </c>
      <c r="C1020" s="85">
        <f t="shared" si="30"/>
        <v>0</v>
      </c>
      <c r="D1020" s="82" t="str">
        <f t="shared" si="31"/>
        <v/>
      </c>
    </row>
    <row r="1021" spans="1:4">
      <c r="A1021" s="84">
        <f>Grades!A1021</f>
        <v>0</v>
      </c>
      <c r="B1021" s="102" t="str">
        <f>CONCATENATE(ROUND(Grades!D1021,1),IF(MOD(Grades!D1021,1)=0,IF(Grades!D1021=10,"",",0"),""))</f>
        <v>0,0</v>
      </c>
      <c r="C1021" s="85">
        <f t="shared" si="30"/>
        <v>0</v>
      </c>
      <c r="D1021" s="82" t="str">
        <f t="shared" si="31"/>
        <v/>
      </c>
    </row>
    <row r="1022" spans="1:4">
      <c r="A1022" s="84">
        <f>Grades!A1022</f>
        <v>0</v>
      </c>
      <c r="B1022" s="102" t="str">
        <f>CONCATENATE(ROUND(Grades!D1022,1),IF(MOD(Grades!D1022,1)=0,IF(Grades!D1022=10,"",",0"),""))</f>
        <v>0,0</v>
      </c>
      <c r="C1022" s="85">
        <f t="shared" si="30"/>
        <v>0</v>
      </c>
      <c r="D1022" s="82" t="str">
        <f t="shared" si="31"/>
        <v/>
      </c>
    </row>
    <row r="1023" spans="1:4">
      <c r="A1023" s="84">
        <f>Grades!A1023</f>
        <v>0</v>
      </c>
      <c r="B1023" s="102" t="str">
        <f>CONCATENATE(ROUND(Grades!D1023,1),IF(MOD(Grades!D1023,1)=0,IF(Grades!D1023=10,"",",0"),""))</f>
        <v>0,0</v>
      </c>
      <c r="C1023" s="85">
        <f t="shared" si="30"/>
        <v>0</v>
      </c>
      <c r="D1023" s="82" t="str">
        <f t="shared" si="31"/>
        <v/>
      </c>
    </row>
    <row r="1024" spans="1:4">
      <c r="A1024" s="84">
        <f>Grades!A1024</f>
        <v>0</v>
      </c>
      <c r="B1024" s="102" t="str">
        <f>CONCATENATE(ROUND(Grades!D1024,1),IF(MOD(Grades!D1024,1)=0,IF(Grades!D1024=10,"",",0"),""))</f>
        <v>0,0</v>
      </c>
      <c r="C1024" s="85">
        <f t="shared" si="30"/>
        <v>0</v>
      </c>
      <c r="D1024" s="82" t="str">
        <f t="shared" si="31"/>
        <v/>
      </c>
    </row>
    <row r="1025" spans="1:4">
      <c r="A1025" s="84">
        <f>Grades!A1025</f>
        <v>0</v>
      </c>
      <c r="B1025" s="102" t="str">
        <f>CONCATENATE(ROUND(Grades!D1025,1),IF(MOD(Grades!D1025,1)=0,IF(Grades!D1025=10,"",",0"),""))</f>
        <v>0,0</v>
      </c>
      <c r="C1025" s="85">
        <f t="shared" si="30"/>
        <v>0</v>
      </c>
      <c r="D1025" s="82" t="str">
        <f t="shared" si="31"/>
        <v/>
      </c>
    </row>
    <row r="1026" spans="1:4">
      <c r="A1026" s="84">
        <f>Grades!A1026</f>
        <v>0</v>
      </c>
      <c r="B1026" s="102" t="str">
        <f>CONCATENATE(ROUND(Grades!D1026,1),IF(MOD(Grades!D1026,1)=0,IF(Grades!D1026=10,"",",0"),""))</f>
        <v>0,0</v>
      </c>
      <c r="C1026" s="85">
        <f t="shared" si="30"/>
        <v>0</v>
      </c>
      <c r="D1026" s="82" t="str">
        <f t="shared" si="31"/>
        <v/>
      </c>
    </row>
    <row r="1027" spans="1:4">
      <c r="A1027" s="84">
        <f>Grades!A1027</f>
        <v>0</v>
      </c>
      <c r="B1027" s="102" t="str">
        <f>CONCATENATE(ROUND(Grades!D1027,1),IF(MOD(Grades!D1027,1)=0,IF(Grades!D1027=10,"",",0"),""))</f>
        <v>0,0</v>
      </c>
      <c r="C1027" s="85">
        <f t="shared" si="30"/>
        <v>0</v>
      </c>
      <c r="D1027" s="82" t="str">
        <f t="shared" si="31"/>
        <v/>
      </c>
    </row>
    <row r="1028" spans="1:4">
      <c r="A1028" s="84">
        <f>Grades!A1028</f>
        <v>0</v>
      </c>
      <c r="B1028" s="102" t="str">
        <f>CONCATENATE(ROUND(Grades!D1028,1),IF(MOD(Grades!D1028,1)=0,IF(Grades!D1028=10,"",",0"),""))</f>
        <v>0,0</v>
      </c>
      <c r="C1028" s="85">
        <f t="shared" si="30"/>
        <v>0</v>
      </c>
      <c r="D1028" s="82" t="str">
        <f t="shared" si="31"/>
        <v/>
      </c>
    </row>
    <row r="1029" spans="1:4">
      <c r="A1029" s="84">
        <f>Grades!A1029</f>
        <v>0</v>
      </c>
      <c r="B1029" s="102" t="str">
        <f>CONCATENATE(ROUND(Grades!D1029,1),IF(MOD(Grades!D1029,1)=0,IF(Grades!D1029=10,"",",0"),""))</f>
        <v>0,0</v>
      </c>
      <c r="C1029" s="85">
        <f t="shared" si="30"/>
        <v>0</v>
      </c>
      <c r="D1029" s="82" t="str">
        <f t="shared" si="31"/>
        <v/>
      </c>
    </row>
    <row r="1030" spans="1:4">
      <c r="A1030" s="84">
        <f>Grades!A1030</f>
        <v>0</v>
      </c>
      <c r="B1030" s="102" t="str">
        <f>CONCATENATE(ROUND(Grades!D1030,1),IF(MOD(Grades!D1030,1)=0,IF(Grades!D1030=10,"",",0"),""))</f>
        <v>0,0</v>
      </c>
      <c r="C1030" s="85">
        <f t="shared" si="30"/>
        <v>0</v>
      </c>
      <c r="D1030" s="82" t="str">
        <f t="shared" si="31"/>
        <v/>
      </c>
    </row>
    <row r="1031" spans="1:4">
      <c r="A1031" s="84">
        <f>Grades!A1031</f>
        <v>0</v>
      </c>
      <c r="B1031" s="102" t="str">
        <f>CONCATENATE(ROUND(Grades!D1031,1),IF(MOD(Grades!D1031,1)=0,IF(Grades!D1031=10,"",",0"),""))</f>
        <v>0,0</v>
      </c>
      <c r="C1031" s="85">
        <f t="shared" si="30"/>
        <v>0</v>
      </c>
      <c r="D1031" s="82" t="str">
        <f t="shared" si="31"/>
        <v/>
      </c>
    </row>
    <row r="1032" spans="1:4">
      <c r="A1032" s="84">
        <f>Grades!A1032</f>
        <v>0</v>
      </c>
      <c r="B1032" s="102" t="str">
        <f>CONCATENATE(ROUND(Grades!D1032,1),IF(MOD(Grades!D1032,1)=0,IF(Grades!D1032=10,"",",0"),""))</f>
        <v>0,0</v>
      </c>
      <c r="C1032" s="85">
        <f t="shared" si="30"/>
        <v>0</v>
      </c>
      <c r="D1032" s="82" t="str">
        <f t="shared" si="31"/>
        <v/>
      </c>
    </row>
    <row r="1033" spans="1:4">
      <c r="A1033" s="84">
        <f>Grades!A1033</f>
        <v>0</v>
      </c>
      <c r="B1033" s="102" t="str">
        <f>CONCATENATE(ROUND(Grades!D1033,1),IF(MOD(Grades!D1033,1)=0,IF(Grades!D1033=10,"",",0"),""))</f>
        <v>0,0</v>
      </c>
      <c r="C1033" s="85">
        <f t="shared" si="30"/>
        <v>0</v>
      </c>
      <c r="D1033" s="82" t="str">
        <f t="shared" si="31"/>
        <v/>
      </c>
    </row>
    <row r="1034" spans="1:4">
      <c r="A1034" s="84">
        <f>Grades!A1034</f>
        <v>0</v>
      </c>
      <c r="B1034" s="102" t="str">
        <f>CONCATENATE(ROUND(Grades!D1034,1),IF(MOD(Grades!D1034,1)=0,IF(Grades!D1034=10,"",",0"),""))</f>
        <v>0,0</v>
      </c>
      <c r="C1034" s="85">
        <f t="shared" si="30"/>
        <v>0</v>
      </c>
      <c r="D1034" s="82" t="str">
        <f t="shared" si="31"/>
        <v/>
      </c>
    </row>
    <row r="1035" spans="1:4">
      <c r="A1035" s="84">
        <f>Grades!A1035</f>
        <v>0</v>
      </c>
      <c r="B1035" s="102" t="str">
        <f>CONCATENATE(ROUND(Grades!D1035,1),IF(MOD(Grades!D1035,1)=0,IF(Grades!D1035=10,"",",0"),""))</f>
        <v>0,0</v>
      </c>
      <c r="C1035" s="85">
        <f t="shared" si="30"/>
        <v>0</v>
      </c>
      <c r="D1035" s="82" t="str">
        <f t="shared" si="31"/>
        <v/>
      </c>
    </row>
    <row r="1036" spans="1:4">
      <c r="A1036" s="84">
        <f>Grades!A1036</f>
        <v>0</v>
      </c>
      <c r="B1036" s="102" t="str">
        <f>CONCATENATE(ROUND(Grades!D1036,1),IF(MOD(Grades!D1036,1)=0,IF(Grades!D1036=10,"",",0"),""))</f>
        <v>0,0</v>
      </c>
      <c r="C1036" s="85">
        <f t="shared" si="30"/>
        <v>0</v>
      </c>
      <c r="D1036" s="82" t="str">
        <f t="shared" si="31"/>
        <v/>
      </c>
    </row>
    <row r="1037" spans="1:4">
      <c r="A1037" s="84">
        <f>Grades!A1037</f>
        <v>0</v>
      </c>
      <c r="B1037" s="102" t="str">
        <f>CONCATENATE(ROUND(Grades!D1037,1),IF(MOD(Grades!D1037,1)=0,IF(Grades!D1037=10,"",",0"),""))</f>
        <v>0,0</v>
      </c>
      <c r="C1037" s="85">
        <f t="shared" ref="C1037:C1100" si="32">$B$5</f>
        <v>0</v>
      </c>
      <c r="D1037" s="82" t="str">
        <f t="shared" si="31"/>
        <v/>
      </c>
    </row>
    <row r="1038" spans="1:4">
      <c r="A1038" s="84">
        <f>Grades!A1038</f>
        <v>0</v>
      </c>
      <c r="B1038" s="102" t="str">
        <f>CONCATENATE(ROUND(Grades!D1038,1),IF(MOD(Grades!D1038,1)=0,IF(Grades!D1038=10,"",",0"),""))</f>
        <v>0,0</v>
      </c>
      <c r="C1038" s="85">
        <f t="shared" si="32"/>
        <v>0</v>
      </c>
      <c r="D1038" s="82" t="str">
        <f t="shared" ref="D1038:D1101" si="33">IF(A1038=0,"",IF(OR(LEN(A1038)&lt;&gt;7,ISNUMBER(SEARCH("s",A1038))),"studentnummer klopt niet en/of er zit een s in'",""))</f>
        <v/>
      </c>
    </row>
    <row r="1039" spans="1:4">
      <c r="A1039" s="84">
        <f>Grades!A1039</f>
        <v>0</v>
      </c>
      <c r="B1039" s="102" t="str">
        <f>CONCATENATE(ROUND(Grades!D1039,1),IF(MOD(Grades!D1039,1)=0,IF(Grades!D1039=10,"",",0"),""))</f>
        <v>0,0</v>
      </c>
      <c r="C1039" s="85">
        <f t="shared" si="32"/>
        <v>0</v>
      </c>
      <c r="D1039" s="82" t="str">
        <f t="shared" si="33"/>
        <v/>
      </c>
    </row>
    <row r="1040" spans="1:4">
      <c r="A1040" s="84">
        <f>Grades!A1040</f>
        <v>0</v>
      </c>
      <c r="B1040" s="102" t="str">
        <f>CONCATENATE(ROUND(Grades!D1040,1),IF(MOD(Grades!D1040,1)=0,IF(Grades!D1040=10,"",",0"),""))</f>
        <v>0,0</v>
      </c>
      <c r="C1040" s="85">
        <f t="shared" si="32"/>
        <v>0</v>
      </c>
      <c r="D1040" s="82" t="str">
        <f t="shared" si="33"/>
        <v/>
      </c>
    </row>
    <row r="1041" spans="1:4">
      <c r="A1041" s="84">
        <f>Grades!A1041</f>
        <v>0</v>
      </c>
      <c r="B1041" s="102" t="str">
        <f>CONCATENATE(ROUND(Grades!D1041,1),IF(MOD(Grades!D1041,1)=0,IF(Grades!D1041=10,"",",0"),""))</f>
        <v>0,0</v>
      </c>
      <c r="C1041" s="85">
        <f t="shared" si="32"/>
        <v>0</v>
      </c>
      <c r="D1041" s="82" t="str">
        <f t="shared" si="33"/>
        <v/>
      </c>
    </row>
    <row r="1042" spans="1:4">
      <c r="A1042" s="84">
        <f>Grades!A1042</f>
        <v>0</v>
      </c>
      <c r="B1042" s="102" t="str">
        <f>CONCATENATE(ROUND(Grades!D1042,1),IF(MOD(Grades!D1042,1)=0,IF(Grades!D1042=10,"",",0"),""))</f>
        <v>0,0</v>
      </c>
      <c r="C1042" s="85">
        <f t="shared" si="32"/>
        <v>0</v>
      </c>
      <c r="D1042" s="82" t="str">
        <f t="shared" si="33"/>
        <v/>
      </c>
    </row>
    <row r="1043" spans="1:4">
      <c r="A1043" s="84">
        <f>Grades!A1043</f>
        <v>0</v>
      </c>
      <c r="B1043" s="102" t="str">
        <f>CONCATENATE(ROUND(Grades!D1043,1),IF(MOD(Grades!D1043,1)=0,IF(Grades!D1043=10,"",",0"),""))</f>
        <v>0,0</v>
      </c>
      <c r="C1043" s="85">
        <f t="shared" si="32"/>
        <v>0</v>
      </c>
      <c r="D1043" s="82" t="str">
        <f t="shared" si="33"/>
        <v/>
      </c>
    </row>
    <row r="1044" spans="1:4">
      <c r="A1044" s="84">
        <f>Grades!A1044</f>
        <v>0</v>
      </c>
      <c r="B1044" s="102" t="str">
        <f>CONCATENATE(ROUND(Grades!D1044,1),IF(MOD(Grades!D1044,1)=0,IF(Grades!D1044=10,"",",0"),""))</f>
        <v>0,0</v>
      </c>
      <c r="C1044" s="85">
        <f t="shared" si="32"/>
        <v>0</v>
      </c>
      <c r="D1044" s="82" t="str">
        <f t="shared" si="33"/>
        <v/>
      </c>
    </row>
    <row r="1045" spans="1:4">
      <c r="A1045" s="84">
        <f>Grades!A1045</f>
        <v>0</v>
      </c>
      <c r="B1045" s="102" t="str">
        <f>CONCATENATE(ROUND(Grades!D1045,1),IF(MOD(Grades!D1045,1)=0,IF(Grades!D1045=10,"",",0"),""))</f>
        <v>0,0</v>
      </c>
      <c r="C1045" s="85">
        <f t="shared" si="32"/>
        <v>0</v>
      </c>
      <c r="D1045" s="82" t="str">
        <f t="shared" si="33"/>
        <v/>
      </c>
    </row>
    <row r="1046" spans="1:4">
      <c r="A1046" s="84">
        <f>Grades!A1046</f>
        <v>0</v>
      </c>
      <c r="B1046" s="102" t="str">
        <f>CONCATENATE(ROUND(Grades!D1046,1),IF(MOD(Grades!D1046,1)=0,IF(Grades!D1046=10,"",",0"),""))</f>
        <v>0,0</v>
      </c>
      <c r="C1046" s="85">
        <f t="shared" si="32"/>
        <v>0</v>
      </c>
      <c r="D1046" s="82" t="str">
        <f t="shared" si="33"/>
        <v/>
      </c>
    </row>
    <row r="1047" spans="1:4">
      <c r="A1047" s="84">
        <f>Grades!A1047</f>
        <v>0</v>
      </c>
      <c r="B1047" s="102" t="str">
        <f>CONCATENATE(ROUND(Grades!D1047,1),IF(MOD(Grades!D1047,1)=0,IF(Grades!D1047=10,"",",0"),""))</f>
        <v>0,0</v>
      </c>
      <c r="C1047" s="85">
        <f t="shared" si="32"/>
        <v>0</v>
      </c>
      <c r="D1047" s="82" t="str">
        <f t="shared" si="33"/>
        <v/>
      </c>
    </row>
    <row r="1048" spans="1:4">
      <c r="A1048" s="84">
        <f>Grades!A1048</f>
        <v>0</v>
      </c>
      <c r="B1048" s="102" t="str">
        <f>CONCATENATE(ROUND(Grades!D1048,1),IF(MOD(Grades!D1048,1)=0,IF(Grades!D1048=10,"",",0"),""))</f>
        <v>0,0</v>
      </c>
      <c r="C1048" s="85">
        <f t="shared" si="32"/>
        <v>0</v>
      </c>
      <c r="D1048" s="82" t="str">
        <f t="shared" si="33"/>
        <v/>
      </c>
    </row>
    <row r="1049" spans="1:4">
      <c r="A1049" s="84">
        <f>Grades!A1049</f>
        <v>0</v>
      </c>
      <c r="B1049" s="102" t="str">
        <f>CONCATENATE(ROUND(Grades!D1049,1),IF(MOD(Grades!D1049,1)=0,IF(Grades!D1049=10,"",",0"),""))</f>
        <v>0,0</v>
      </c>
      <c r="C1049" s="85">
        <f t="shared" si="32"/>
        <v>0</v>
      </c>
      <c r="D1049" s="82" t="str">
        <f t="shared" si="33"/>
        <v/>
      </c>
    </row>
    <row r="1050" spans="1:4">
      <c r="A1050" s="84">
        <f>Grades!A1050</f>
        <v>0</v>
      </c>
      <c r="B1050" s="102" t="str">
        <f>CONCATENATE(ROUND(Grades!D1050,1),IF(MOD(Grades!D1050,1)=0,IF(Grades!D1050=10,"",",0"),""))</f>
        <v>0,0</v>
      </c>
      <c r="C1050" s="85">
        <f t="shared" si="32"/>
        <v>0</v>
      </c>
      <c r="D1050" s="82" t="str">
        <f t="shared" si="33"/>
        <v/>
      </c>
    </row>
    <row r="1051" spans="1:4">
      <c r="A1051" s="84">
        <f>Grades!A1051</f>
        <v>0</v>
      </c>
      <c r="B1051" s="102" t="str">
        <f>CONCATENATE(ROUND(Grades!D1051,1),IF(MOD(Grades!D1051,1)=0,IF(Grades!D1051=10,"",",0"),""))</f>
        <v>0,0</v>
      </c>
      <c r="C1051" s="85">
        <f t="shared" si="32"/>
        <v>0</v>
      </c>
      <c r="D1051" s="82" t="str">
        <f t="shared" si="33"/>
        <v/>
      </c>
    </row>
    <row r="1052" spans="1:4">
      <c r="A1052" s="84">
        <f>Grades!A1052</f>
        <v>0</v>
      </c>
      <c r="B1052" s="102" t="str">
        <f>CONCATENATE(ROUND(Grades!D1052,1),IF(MOD(Grades!D1052,1)=0,IF(Grades!D1052=10,"",",0"),""))</f>
        <v>0,0</v>
      </c>
      <c r="C1052" s="85">
        <f t="shared" si="32"/>
        <v>0</v>
      </c>
      <c r="D1052" s="82" t="str">
        <f t="shared" si="33"/>
        <v/>
      </c>
    </row>
    <row r="1053" spans="1:4">
      <c r="A1053" s="84">
        <f>Grades!A1053</f>
        <v>0</v>
      </c>
      <c r="B1053" s="102" t="str">
        <f>CONCATENATE(ROUND(Grades!D1053,1),IF(MOD(Grades!D1053,1)=0,IF(Grades!D1053=10,"",",0"),""))</f>
        <v>0,0</v>
      </c>
      <c r="C1053" s="85">
        <f t="shared" si="32"/>
        <v>0</v>
      </c>
      <c r="D1053" s="82" t="str">
        <f t="shared" si="33"/>
        <v/>
      </c>
    </row>
    <row r="1054" spans="1:4">
      <c r="A1054" s="84">
        <f>Grades!A1054</f>
        <v>0</v>
      </c>
      <c r="B1054" s="102" t="str">
        <f>CONCATENATE(ROUND(Grades!D1054,1),IF(MOD(Grades!D1054,1)=0,IF(Grades!D1054=10,"",",0"),""))</f>
        <v>0,0</v>
      </c>
      <c r="C1054" s="85">
        <f t="shared" si="32"/>
        <v>0</v>
      </c>
      <c r="D1054" s="82" t="str">
        <f t="shared" si="33"/>
        <v/>
      </c>
    </row>
    <row r="1055" spans="1:4">
      <c r="A1055" s="84">
        <f>Grades!A1055</f>
        <v>0</v>
      </c>
      <c r="B1055" s="102" t="str">
        <f>CONCATENATE(ROUND(Grades!D1055,1),IF(MOD(Grades!D1055,1)=0,IF(Grades!D1055=10,"",",0"),""))</f>
        <v>0,0</v>
      </c>
      <c r="C1055" s="85">
        <f t="shared" si="32"/>
        <v>0</v>
      </c>
      <c r="D1055" s="82" t="str">
        <f t="shared" si="33"/>
        <v/>
      </c>
    </row>
    <row r="1056" spans="1:4">
      <c r="A1056" s="84">
        <f>Grades!A1056</f>
        <v>0</v>
      </c>
      <c r="B1056" s="102" t="str">
        <f>CONCATENATE(ROUND(Grades!D1056,1),IF(MOD(Grades!D1056,1)=0,IF(Grades!D1056=10,"",",0"),""))</f>
        <v>0,0</v>
      </c>
      <c r="C1056" s="85">
        <f t="shared" si="32"/>
        <v>0</v>
      </c>
      <c r="D1056" s="82" t="str">
        <f t="shared" si="33"/>
        <v/>
      </c>
    </row>
    <row r="1057" spans="1:4">
      <c r="A1057" s="84">
        <f>Grades!A1057</f>
        <v>0</v>
      </c>
      <c r="B1057" s="102" t="str">
        <f>CONCATENATE(ROUND(Grades!D1057,1),IF(MOD(Grades!D1057,1)=0,IF(Grades!D1057=10,"",",0"),""))</f>
        <v>0,0</v>
      </c>
      <c r="C1057" s="85">
        <f t="shared" si="32"/>
        <v>0</v>
      </c>
      <c r="D1057" s="82" t="str">
        <f t="shared" si="33"/>
        <v/>
      </c>
    </row>
    <row r="1058" spans="1:4">
      <c r="A1058" s="84">
        <f>Grades!A1058</f>
        <v>0</v>
      </c>
      <c r="B1058" s="102" t="str">
        <f>CONCATENATE(ROUND(Grades!D1058,1),IF(MOD(Grades!D1058,1)=0,IF(Grades!D1058=10,"",",0"),""))</f>
        <v>0,0</v>
      </c>
      <c r="C1058" s="85">
        <f t="shared" si="32"/>
        <v>0</v>
      </c>
      <c r="D1058" s="82" t="str">
        <f t="shared" si="33"/>
        <v/>
      </c>
    </row>
    <row r="1059" spans="1:4">
      <c r="A1059" s="84">
        <f>Grades!A1059</f>
        <v>0</v>
      </c>
      <c r="B1059" s="102" t="str">
        <f>CONCATENATE(ROUND(Grades!D1059,1),IF(MOD(Grades!D1059,1)=0,IF(Grades!D1059=10,"",",0"),""))</f>
        <v>0,0</v>
      </c>
      <c r="C1059" s="85">
        <f t="shared" si="32"/>
        <v>0</v>
      </c>
      <c r="D1059" s="82" t="str">
        <f t="shared" si="33"/>
        <v/>
      </c>
    </row>
    <row r="1060" spans="1:4">
      <c r="A1060" s="84">
        <f>Grades!A1060</f>
        <v>0</v>
      </c>
      <c r="B1060" s="102" t="str">
        <f>CONCATENATE(ROUND(Grades!D1060,1),IF(MOD(Grades!D1060,1)=0,IF(Grades!D1060=10,"",",0"),""))</f>
        <v>0,0</v>
      </c>
      <c r="C1060" s="85">
        <f t="shared" si="32"/>
        <v>0</v>
      </c>
      <c r="D1060" s="82" t="str">
        <f t="shared" si="33"/>
        <v/>
      </c>
    </row>
    <row r="1061" spans="1:4">
      <c r="A1061" s="84">
        <f>Grades!A1061</f>
        <v>0</v>
      </c>
      <c r="B1061" s="102" t="str">
        <f>CONCATENATE(ROUND(Grades!D1061,1),IF(MOD(Grades!D1061,1)=0,IF(Grades!D1061=10,"",",0"),""))</f>
        <v>0,0</v>
      </c>
      <c r="C1061" s="85">
        <f t="shared" si="32"/>
        <v>0</v>
      </c>
      <c r="D1061" s="82" t="str">
        <f t="shared" si="33"/>
        <v/>
      </c>
    </row>
    <row r="1062" spans="1:4">
      <c r="A1062" s="84">
        <f>Grades!A1062</f>
        <v>0</v>
      </c>
      <c r="B1062" s="102" t="str">
        <f>CONCATENATE(ROUND(Grades!D1062,1),IF(MOD(Grades!D1062,1)=0,IF(Grades!D1062=10,"",",0"),""))</f>
        <v>0,0</v>
      </c>
      <c r="C1062" s="85">
        <f t="shared" si="32"/>
        <v>0</v>
      </c>
      <c r="D1062" s="82" t="str">
        <f t="shared" si="33"/>
        <v/>
      </c>
    </row>
    <row r="1063" spans="1:4">
      <c r="A1063" s="84">
        <f>Grades!A1063</f>
        <v>0</v>
      </c>
      <c r="B1063" s="102" t="str">
        <f>CONCATENATE(ROUND(Grades!D1063,1),IF(MOD(Grades!D1063,1)=0,IF(Grades!D1063=10,"",",0"),""))</f>
        <v>0,0</v>
      </c>
      <c r="C1063" s="85">
        <f t="shared" si="32"/>
        <v>0</v>
      </c>
      <c r="D1063" s="82" t="str">
        <f t="shared" si="33"/>
        <v/>
      </c>
    </row>
    <row r="1064" spans="1:4">
      <c r="A1064" s="84">
        <f>Grades!A1064</f>
        <v>0</v>
      </c>
      <c r="B1064" s="102" t="str">
        <f>CONCATENATE(ROUND(Grades!D1064,1),IF(MOD(Grades!D1064,1)=0,IF(Grades!D1064=10,"",",0"),""))</f>
        <v>0,0</v>
      </c>
      <c r="C1064" s="85">
        <f t="shared" si="32"/>
        <v>0</v>
      </c>
      <c r="D1064" s="82" t="str">
        <f t="shared" si="33"/>
        <v/>
      </c>
    </row>
    <row r="1065" spans="1:4">
      <c r="A1065" s="84">
        <f>Grades!A1065</f>
        <v>0</v>
      </c>
      <c r="B1065" s="102" t="str">
        <f>CONCATENATE(ROUND(Grades!D1065,1),IF(MOD(Grades!D1065,1)=0,IF(Grades!D1065=10,"",",0"),""))</f>
        <v>0,0</v>
      </c>
      <c r="C1065" s="85">
        <f t="shared" si="32"/>
        <v>0</v>
      </c>
      <c r="D1065" s="82" t="str">
        <f t="shared" si="33"/>
        <v/>
      </c>
    </row>
    <row r="1066" spans="1:4">
      <c r="A1066" s="84">
        <f>Grades!A1066</f>
        <v>0</v>
      </c>
      <c r="B1066" s="102" t="str">
        <f>CONCATENATE(ROUND(Grades!D1066,1),IF(MOD(Grades!D1066,1)=0,IF(Grades!D1066=10,"",",0"),""))</f>
        <v>0,0</v>
      </c>
      <c r="C1066" s="85">
        <f t="shared" si="32"/>
        <v>0</v>
      </c>
      <c r="D1066" s="82" t="str">
        <f t="shared" si="33"/>
        <v/>
      </c>
    </row>
    <row r="1067" spans="1:4">
      <c r="A1067" s="84">
        <f>Grades!A1067</f>
        <v>0</v>
      </c>
      <c r="B1067" s="102" t="str">
        <f>CONCATENATE(ROUND(Grades!D1067,1),IF(MOD(Grades!D1067,1)=0,IF(Grades!D1067=10,"",",0"),""))</f>
        <v>0,0</v>
      </c>
      <c r="C1067" s="85">
        <f t="shared" si="32"/>
        <v>0</v>
      </c>
      <c r="D1067" s="82" t="str">
        <f t="shared" si="33"/>
        <v/>
      </c>
    </row>
    <row r="1068" spans="1:4">
      <c r="A1068" s="84">
        <f>Grades!A1068</f>
        <v>0</v>
      </c>
      <c r="B1068" s="102" t="str">
        <f>CONCATENATE(ROUND(Grades!D1068,1),IF(MOD(Grades!D1068,1)=0,IF(Grades!D1068=10,"",",0"),""))</f>
        <v>0,0</v>
      </c>
      <c r="C1068" s="85">
        <f t="shared" si="32"/>
        <v>0</v>
      </c>
      <c r="D1068" s="82" t="str">
        <f t="shared" si="33"/>
        <v/>
      </c>
    </row>
    <row r="1069" spans="1:4">
      <c r="A1069" s="84">
        <f>Grades!A1069</f>
        <v>0</v>
      </c>
      <c r="B1069" s="102" t="str">
        <f>CONCATENATE(ROUND(Grades!D1069,1),IF(MOD(Grades!D1069,1)=0,IF(Grades!D1069=10,"",",0"),""))</f>
        <v>0,0</v>
      </c>
      <c r="C1069" s="85">
        <f t="shared" si="32"/>
        <v>0</v>
      </c>
      <c r="D1069" s="82" t="str">
        <f t="shared" si="33"/>
        <v/>
      </c>
    </row>
    <row r="1070" spans="1:4">
      <c r="A1070" s="84">
        <f>Grades!A1070</f>
        <v>0</v>
      </c>
      <c r="B1070" s="102" t="str">
        <f>CONCATENATE(ROUND(Grades!D1070,1),IF(MOD(Grades!D1070,1)=0,IF(Grades!D1070=10,"",",0"),""))</f>
        <v>0,0</v>
      </c>
      <c r="C1070" s="85">
        <f t="shared" si="32"/>
        <v>0</v>
      </c>
      <c r="D1070" s="82" t="str">
        <f t="shared" si="33"/>
        <v/>
      </c>
    </row>
    <row r="1071" spans="1:4">
      <c r="A1071" s="84">
        <f>Grades!A1071</f>
        <v>0</v>
      </c>
      <c r="B1071" s="102" t="str">
        <f>CONCATENATE(ROUND(Grades!D1071,1),IF(MOD(Grades!D1071,1)=0,IF(Grades!D1071=10,"",",0"),""))</f>
        <v>0,0</v>
      </c>
      <c r="C1071" s="85">
        <f t="shared" si="32"/>
        <v>0</v>
      </c>
      <c r="D1071" s="82" t="str">
        <f t="shared" si="33"/>
        <v/>
      </c>
    </row>
    <row r="1072" spans="1:4">
      <c r="A1072" s="84">
        <f>Grades!A1072</f>
        <v>0</v>
      </c>
      <c r="B1072" s="102" t="str">
        <f>CONCATENATE(ROUND(Grades!D1072,1),IF(MOD(Grades!D1072,1)=0,IF(Grades!D1072=10,"",",0"),""))</f>
        <v>0,0</v>
      </c>
      <c r="C1072" s="85">
        <f t="shared" si="32"/>
        <v>0</v>
      </c>
      <c r="D1072" s="82" t="str">
        <f t="shared" si="33"/>
        <v/>
      </c>
    </row>
    <row r="1073" spans="1:4">
      <c r="A1073" s="84">
        <f>Grades!A1073</f>
        <v>0</v>
      </c>
      <c r="B1073" s="102" t="str">
        <f>CONCATENATE(ROUND(Grades!D1073,1),IF(MOD(Grades!D1073,1)=0,IF(Grades!D1073=10,"",",0"),""))</f>
        <v>0,0</v>
      </c>
      <c r="C1073" s="85">
        <f t="shared" si="32"/>
        <v>0</v>
      </c>
      <c r="D1073" s="82" t="str">
        <f t="shared" si="33"/>
        <v/>
      </c>
    </row>
    <row r="1074" spans="1:4">
      <c r="A1074" s="84">
        <f>Grades!A1074</f>
        <v>0</v>
      </c>
      <c r="B1074" s="102" t="str">
        <f>CONCATENATE(ROUND(Grades!D1074,1),IF(MOD(Grades!D1074,1)=0,IF(Grades!D1074=10,"",",0"),""))</f>
        <v>0,0</v>
      </c>
      <c r="C1074" s="85">
        <f t="shared" si="32"/>
        <v>0</v>
      </c>
      <c r="D1074" s="82" t="str">
        <f t="shared" si="33"/>
        <v/>
      </c>
    </row>
    <row r="1075" spans="1:4">
      <c r="A1075" s="84">
        <f>Grades!A1075</f>
        <v>0</v>
      </c>
      <c r="B1075" s="102" t="str">
        <f>CONCATENATE(ROUND(Grades!D1075,1),IF(MOD(Grades!D1075,1)=0,IF(Grades!D1075=10,"",",0"),""))</f>
        <v>0,0</v>
      </c>
      <c r="C1075" s="85">
        <f t="shared" si="32"/>
        <v>0</v>
      </c>
      <c r="D1075" s="82" t="str">
        <f t="shared" si="33"/>
        <v/>
      </c>
    </row>
    <row r="1076" spans="1:4">
      <c r="A1076" s="84">
        <f>Grades!A1076</f>
        <v>0</v>
      </c>
      <c r="B1076" s="102" t="str">
        <f>CONCATENATE(ROUND(Grades!D1076,1),IF(MOD(Grades!D1076,1)=0,IF(Grades!D1076=10,"",",0"),""))</f>
        <v>0,0</v>
      </c>
      <c r="C1076" s="85">
        <f t="shared" si="32"/>
        <v>0</v>
      </c>
      <c r="D1076" s="82" t="str">
        <f t="shared" si="33"/>
        <v/>
      </c>
    </row>
    <row r="1077" spans="1:4">
      <c r="A1077" s="84">
        <f>Grades!A1077</f>
        <v>0</v>
      </c>
      <c r="B1077" s="102" t="str">
        <f>CONCATENATE(ROUND(Grades!D1077,1),IF(MOD(Grades!D1077,1)=0,IF(Grades!D1077=10,"",",0"),""))</f>
        <v>0,0</v>
      </c>
      <c r="C1077" s="85">
        <f t="shared" si="32"/>
        <v>0</v>
      </c>
      <c r="D1077" s="82" t="str">
        <f t="shared" si="33"/>
        <v/>
      </c>
    </row>
    <row r="1078" spans="1:4">
      <c r="A1078" s="84">
        <f>Grades!A1078</f>
        <v>0</v>
      </c>
      <c r="B1078" s="102" t="str">
        <f>CONCATENATE(ROUND(Grades!D1078,1),IF(MOD(Grades!D1078,1)=0,IF(Grades!D1078=10,"",",0"),""))</f>
        <v>0,0</v>
      </c>
      <c r="C1078" s="85">
        <f t="shared" si="32"/>
        <v>0</v>
      </c>
      <c r="D1078" s="82" t="str">
        <f t="shared" si="33"/>
        <v/>
      </c>
    </row>
    <row r="1079" spans="1:4">
      <c r="A1079" s="84">
        <f>Grades!A1079</f>
        <v>0</v>
      </c>
      <c r="B1079" s="102" t="str">
        <f>CONCATENATE(ROUND(Grades!D1079,1),IF(MOD(Grades!D1079,1)=0,IF(Grades!D1079=10,"",",0"),""))</f>
        <v>0,0</v>
      </c>
      <c r="C1079" s="85">
        <f t="shared" si="32"/>
        <v>0</v>
      </c>
      <c r="D1079" s="82" t="str">
        <f t="shared" si="33"/>
        <v/>
      </c>
    </row>
    <row r="1080" spans="1:4">
      <c r="A1080" s="84">
        <f>Grades!A1080</f>
        <v>0</v>
      </c>
      <c r="B1080" s="102" t="str">
        <f>CONCATENATE(ROUND(Grades!D1080,1),IF(MOD(Grades!D1080,1)=0,IF(Grades!D1080=10,"",",0"),""))</f>
        <v>0,0</v>
      </c>
      <c r="C1080" s="85">
        <f t="shared" si="32"/>
        <v>0</v>
      </c>
      <c r="D1080" s="82" t="str">
        <f t="shared" si="33"/>
        <v/>
      </c>
    </row>
    <row r="1081" spans="1:4">
      <c r="A1081" s="84">
        <f>Grades!A1081</f>
        <v>0</v>
      </c>
      <c r="B1081" s="102" t="str">
        <f>CONCATENATE(ROUND(Grades!D1081,1),IF(MOD(Grades!D1081,1)=0,IF(Grades!D1081=10,"",",0"),""))</f>
        <v>0,0</v>
      </c>
      <c r="C1081" s="85">
        <f t="shared" si="32"/>
        <v>0</v>
      </c>
      <c r="D1081" s="82" t="str">
        <f t="shared" si="33"/>
        <v/>
      </c>
    </row>
    <row r="1082" spans="1:4">
      <c r="A1082" s="84">
        <f>Grades!A1082</f>
        <v>0</v>
      </c>
      <c r="B1082" s="102" t="str">
        <f>CONCATENATE(ROUND(Grades!D1082,1),IF(MOD(Grades!D1082,1)=0,IF(Grades!D1082=10,"",",0"),""))</f>
        <v>0,0</v>
      </c>
      <c r="C1082" s="85">
        <f t="shared" si="32"/>
        <v>0</v>
      </c>
      <c r="D1082" s="82" t="str">
        <f t="shared" si="33"/>
        <v/>
      </c>
    </row>
    <row r="1083" spans="1:4">
      <c r="A1083" s="84">
        <f>Grades!A1083</f>
        <v>0</v>
      </c>
      <c r="B1083" s="102" t="str">
        <f>CONCATENATE(ROUND(Grades!D1083,1),IF(MOD(Grades!D1083,1)=0,IF(Grades!D1083=10,"",",0"),""))</f>
        <v>0,0</v>
      </c>
      <c r="C1083" s="85">
        <f t="shared" si="32"/>
        <v>0</v>
      </c>
      <c r="D1083" s="82" t="str">
        <f t="shared" si="33"/>
        <v/>
      </c>
    </row>
    <row r="1084" spans="1:4">
      <c r="A1084" s="84">
        <f>Grades!A1084</f>
        <v>0</v>
      </c>
      <c r="B1084" s="102" t="str">
        <f>CONCATENATE(ROUND(Grades!D1084,1),IF(MOD(Grades!D1084,1)=0,IF(Grades!D1084=10,"",",0"),""))</f>
        <v>0,0</v>
      </c>
      <c r="C1084" s="85">
        <f t="shared" si="32"/>
        <v>0</v>
      </c>
      <c r="D1084" s="82" t="str">
        <f t="shared" si="33"/>
        <v/>
      </c>
    </row>
    <row r="1085" spans="1:4">
      <c r="A1085" s="84">
        <f>Grades!A1085</f>
        <v>0</v>
      </c>
      <c r="B1085" s="102" t="str">
        <f>CONCATENATE(ROUND(Grades!D1085,1),IF(MOD(Grades!D1085,1)=0,IF(Grades!D1085=10,"",",0"),""))</f>
        <v>0,0</v>
      </c>
      <c r="C1085" s="85">
        <f t="shared" si="32"/>
        <v>0</v>
      </c>
      <c r="D1085" s="82" t="str">
        <f t="shared" si="33"/>
        <v/>
      </c>
    </row>
    <row r="1086" spans="1:4">
      <c r="A1086" s="84">
        <f>Grades!A1086</f>
        <v>0</v>
      </c>
      <c r="B1086" s="102" t="str">
        <f>CONCATENATE(ROUND(Grades!D1086,1),IF(MOD(Grades!D1086,1)=0,IF(Grades!D1086=10,"",",0"),""))</f>
        <v>0,0</v>
      </c>
      <c r="C1086" s="85">
        <f t="shared" si="32"/>
        <v>0</v>
      </c>
      <c r="D1086" s="82" t="str">
        <f t="shared" si="33"/>
        <v/>
      </c>
    </row>
    <row r="1087" spans="1:4">
      <c r="A1087" s="84">
        <f>Grades!A1087</f>
        <v>0</v>
      </c>
      <c r="B1087" s="102" t="str">
        <f>CONCATENATE(ROUND(Grades!D1087,1),IF(MOD(Grades!D1087,1)=0,IF(Grades!D1087=10,"",",0"),""))</f>
        <v>0,0</v>
      </c>
      <c r="C1087" s="85">
        <f t="shared" si="32"/>
        <v>0</v>
      </c>
      <c r="D1087" s="82" t="str">
        <f t="shared" si="33"/>
        <v/>
      </c>
    </row>
    <row r="1088" spans="1:4">
      <c r="A1088" s="84">
        <f>Grades!A1088</f>
        <v>0</v>
      </c>
      <c r="B1088" s="102" t="str">
        <f>CONCATENATE(ROUND(Grades!D1088,1),IF(MOD(Grades!D1088,1)=0,IF(Grades!D1088=10,"",",0"),""))</f>
        <v>0,0</v>
      </c>
      <c r="C1088" s="85">
        <f t="shared" si="32"/>
        <v>0</v>
      </c>
      <c r="D1088" s="82" t="str">
        <f t="shared" si="33"/>
        <v/>
      </c>
    </row>
    <row r="1089" spans="1:4">
      <c r="A1089" s="84">
        <f>Grades!A1089</f>
        <v>0</v>
      </c>
      <c r="B1089" s="102" t="str">
        <f>CONCATENATE(ROUND(Grades!D1089,1),IF(MOD(Grades!D1089,1)=0,IF(Grades!D1089=10,"",",0"),""))</f>
        <v>0,0</v>
      </c>
      <c r="C1089" s="85">
        <f t="shared" si="32"/>
        <v>0</v>
      </c>
      <c r="D1089" s="82" t="str">
        <f t="shared" si="33"/>
        <v/>
      </c>
    </row>
    <row r="1090" spans="1:4">
      <c r="A1090" s="84">
        <f>Grades!A1090</f>
        <v>0</v>
      </c>
      <c r="B1090" s="102" t="str">
        <f>CONCATENATE(ROUND(Grades!D1090,1),IF(MOD(Grades!D1090,1)=0,IF(Grades!D1090=10,"",",0"),""))</f>
        <v>0,0</v>
      </c>
      <c r="C1090" s="85">
        <f t="shared" si="32"/>
        <v>0</v>
      </c>
      <c r="D1090" s="82" t="str">
        <f t="shared" si="33"/>
        <v/>
      </c>
    </row>
    <row r="1091" spans="1:4">
      <c r="A1091" s="84">
        <f>Grades!A1091</f>
        <v>0</v>
      </c>
      <c r="B1091" s="102" t="str">
        <f>CONCATENATE(ROUND(Grades!D1091,1),IF(MOD(Grades!D1091,1)=0,IF(Grades!D1091=10,"",",0"),""))</f>
        <v>0,0</v>
      </c>
      <c r="C1091" s="85">
        <f t="shared" si="32"/>
        <v>0</v>
      </c>
      <c r="D1091" s="82" t="str">
        <f t="shared" si="33"/>
        <v/>
      </c>
    </row>
    <row r="1092" spans="1:4">
      <c r="A1092" s="84">
        <f>Grades!A1092</f>
        <v>0</v>
      </c>
      <c r="B1092" s="102" t="str">
        <f>CONCATENATE(ROUND(Grades!D1092,1),IF(MOD(Grades!D1092,1)=0,IF(Grades!D1092=10,"",",0"),""))</f>
        <v>0,0</v>
      </c>
      <c r="C1092" s="85">
        <f t="shared" si="32"/>
        <v>0</v>
      </c>
      <c r="D1092" s="82" t="str">
        <f t="shared" si="33"/>
        <v/>
      </c>
    </row>
    <row r="1093" spans="1:4">
      <c r="A1093" s="84">
        <f>Grades!A1093</f>
        <v>0</v>
      </c>
      <c r="B1093" s="102" t="str">
        <f>CONCATENATE(ROUND(Grades!D1093,1),IF(MOD(Grades!D1093,1)=0,IF(Grades!D1093=10,"",",0"),""))</f>
        <v>0,0</v>
      </c>
      <c r="C1093" s="85">
        <f t="shared" si="32"/>
        <v>0</v>
      </c>
      <c r="D1093" s="82" t="str">
        <f t="shared" si="33"/>
        <v/>
      </c>
    </row>
    <row r="1094" spans="1:4">
      <c r="A1094" s="84">
        <f>Grades!A1094</f>
        <v>0</v>
      </c>
      <c r="B1094" s="102" t="str">
        <f>CONCATENATE(ROUND(Grades!D1094,1),IF(MOD(Grades!D1094,1)=0,IF(Grades!D1094=10,"",",0"),""))</f>
        <v>0,0</v>
      </c>
      <c r="C1094" s="85">
        <f t="shared" si="32"/>
        <v>0</v>
      </c>
      <c r="D1094" s="82" t="str">
        <f t="shared" si="33"/>
        <v/>
      </c>
    </row>
    <row r="1095" spans="1:4">
      <c r="A1095" s="84">
        <f>Grades!A1095</f>
        <v>0</v>
      </c>
      <c r="B1095" s="102" t="str">
        <f>CONCATENATE(ROUND(Grades!D1095,1),IF(MOD(Grades!D1095,1)=0,IF(Grades!D1095=10,"",",0"),""))</f>
        <v>0,0</v>
      </c>
      <c r="C1095" s="85">
        <f t="shared" si="32"/>
        <v>0</v>
      </c>
      <c r="D1095" s="82" t="str">
        <f t="shared" si="33"/>
        <v/>
      </c>
    </row>
    <row r="1096" spans="1:4">
      <c r="A1096" s="84">
        <f>Grades!A1096</f>
        <v>0</v>
      </c>
      <c r="B1096" s="102" t="str">
        <f>CONCATENATE(ROUND(Grades!D1096,1),IF(MOD(Grades!D1096,1)=0,IF(Grades!D1096=10,"",",0"),""))</f>
        <v>0,0</v>
      </c>
      <c r="C1096" s="85">
        <f t="shared" si="32"/>
        <v>0</v>
      </c>
      <c r="D1096" s="82" t="str">
        <f t="shared" si="33"/>
        <v/>
      </c>
    </row>
    <row r="1097" spans="1:4">
      <c r="A1097" s="84">
        <f>Grades!A1097</f>
        <v>0</v>
      </c>
      <c r="B1097" s="102" t="str">
        <f>CONCATENATE(ROUND(Grades!D1097,1),IF(MOD(Grades!D1097,1)=0,IF(Grades!D1097=10,"",",0"),""))</f>
        <v>0,0</v>
      </c>
      <c r="C1097" s="85">
        <f t="shared" si="32"/>
        <v>0</v>
      </c>
      <c r="D1097" s="82" t="str">
        <f t="shared" si="33"/>
        <v/>
      </c>
    </row>
    <row r="1098" spans="1:4">
      <c r="A1098" s="84">
        <f>Grades!A1098</f>
        <v>0</v>
      </c>
      <c r="B1098" s="102" t="str">
        <f>CONCATENATE(ROUND(Grades!D1098,1),IF(MOD(Grades!D1098,1)=0,IF(Grades!D1098=10,"",",0"),""))</f>
        <v>0,0</v>
      </c>
      <c r="C1098" s="85">
        <f t="shared" si="32"/>
        <v>0</v>
      </c>
      <c r="D1098" s="82" t="str">
        <f t="shared" si="33"/>
        <v/>
      </c>
    </row>
    <row r="1099" spans="1:4">
      <c r="A1099" s="84">
        <f>Grades!A1099</f>
        <v>0</v>
      </c>
      <c r="B1099" s="102" t="str">
        <f>CONCATENATE(ROUND(Grades!D1099,1),IF(MOD(Grades!D1099,1)=0,IF(Grades!D1099=10,"",",0"),""))</f>
        <v>0,0</v>
      </c>
      <c r="C1099" s="85">
        <f t="shared" si="32"/>
        <v>0</v>
      </c>
      <c r="D1099" s="82" t="str">
        <f t="shared" si="33"/>
        <v/>
      </c>
    </row>
    <row r="1100" spans="1:4">
      <c r="A1100" s="84">
        <f>Grades!A1100</f>
        <v>0</v>
      </c>
      <c r="B1100" s="102" t="str">
        <f>CONCATENATE(ROUND(Grades!D1100,1),IF(MOD(Grades!D1100,1)=0,IF(Grades!D1100=10,"",",0"),""))</f>
        <v>0,0</v>
      </c>
      <c r="C1100" s="85">
        <f t="shared" si="32"/>
        <v>0</v>
      </c>
      <c r="D1100" s="82" t="str">
        <f t="shared" si="33"/>
        <v/>
      </c>
    </row>
    <row r="1101" spans="1:4">
      <c r="A1101" s="84">
        <f>Grades!A1101</f>
        <v>0</v>
      </c>
      <c r="B1101" s="102" t="str">
        <f>CONCATENATE(ROUND(Grades!D1101,1),IF(MOD(Grades!D1101,1)=0,IF(Grades!D1101=10,"",",0"),""))</f>
        <v>0,0</v>
      </c>
      <c r="C1101" s="85">
        <f t="shared" ref="C1101:C1164" si="34">$B$5</f>
        <v>0</v>
      </c>
      <c r="D1101" s="82" t="str">
        <f t="shared" si="33"/>
        <v/>
      </c>
    </row>
    <row r="1102" spans="1:4">
      <c r="A1102" s="84">
        <f>Grades!A1102</f>
        <v>0</v>
      </c>
      <c r="B1102" s="102" t="str">
        <f>CONCATENATE(ROUND(Grades!D1102,1),IF(MOD(Grades!D1102,1)=0,IF(Grades!D1102=10,"",",0"),""))</f>
        <v>0,0</v>
      </c>
      <c r="C1102" s="85">
        <f t="shared" si="34"/>
        <v>0</v>
      </c>
      <c r="D1102" s="82" t="str">
        <f t="shared" ref="D1102:D1165" si="35">IF(A1102=0,"",IF(OR(LEN(A1102)&lt;&gt;7,ISNUMBER(SEARCH("s",A1102))),"studentnummer klopt niet en/of er zit een s in'",""))</f>
        <v/>
      </c>
    </row>
    <row r="1103" spans="1:4">
      <c r="A1103" s="84">
        <f>Grades!A1103</f>
        <v>0</v>
      </c>
      <c r="B1103" s="102" t="str">
        <f>CONCATENATE(ROUND(Grades!D1103,1),IF(MOD(Grades!D1103,1)=0,IF(Grades!D1103=10,"",",0"),""))</f>
        <v>0,0</v>
      </c>
      <c r="C1103" s="85">
        <f t="shared" si="34"/>
        <v>0</v>
      </c>
      <c r="D1103" s="82" t="str">
        <f t="shared" si="35"/>
        <v/>
      </c>
    </row>
    <row r="1104" spans="1:4">
      <c r="A1104" s="84">
        <f>Grades!A1104</f>
        <v>0</v>
      </c>
      <c r="B1104" s="102" t="str">
        <f>CONCATENATE(ROUND(Grades!D1104,1),IF(MOD(Grades!D1104,1)=0,IF(Grades!D1104=10,"",",0"),""))</f>
        <v>0,0</v>
      </c>
      <c r="C1104" s="85">
        <f t="shared" si="34"/>
        <v>0</v>
      </c>
      <c r="D1104" s="82" t="str">
        <f t="shared" si="35"/>
        <v/>
      </c>
    </row>
    <row r="1105" spans="1:4">
      <c r="A1105" s="84">
        <f>Grades!A1105</f>
        <v>0</v>
      </c>
      <c r="B1105" s="102" t="str">
        <f>CONCATENATE(ROUND(Grades!D1105,1),IF(MOD(Grades!D1105,1)=0,IF(Grades!D1105=10,"",",0"),""))</f>
        <v>0,0</v>
      </c>
      <c r="C1105" s="85">
        <f t="shared" si="34"/>
        <v>0</v>
      </c>
      <c r="D1105" s="82" t="str">
        <f t="shared" si="35"/>
        <v/>
      </c>
    </row>
    <row r="1106" spans="1:4">
      <c r="A1106" s="84">
        <f>Grades!A1106</f>
        <v>0</v>
      </c>
      <c r="B1106" s="102" t="str">
        <f>CONCATENATE(ROUND(Grades!D1106,1),IF(MOD(Grades!D1106,1)=0,IF(Grades!D1106=10,"",",0"),""))</f>
        <v>0,0</v>
      </c>
      <c r="C1106" s="85">
        <f t="shared" si="34"/>
        <v>0</v>
      </c>
      <c r="D1106" s="82" t="str">
        <f t="shared" si="35"/>
        <v/>
      </c>
    </row>
    <row r="1107" spans="1:4">
      <c r="A1107" s="84">
        <f>Grades!A1107</f>
        <v>0</v>
      </c>
      <c r="B1107" s="102" t="str">
        <f>CONCATENATE(ROUND(Grades!D1107,1),IF(MOD(Grades!D1107,1)=0,IF(Grades!D1107=10,"",",0"),""))</f>
        <v>0,0</v>
      </c>
      <c r="C1107" s="85">
        <f t="shared" si="34"/>
        <v>0</v>
      </c>
      <c r="D1107" s="82" t="str">
        <f t="shared" si="35"/>
        <v/>
      </c>
    </row>
    <row r="1108" spans="1:4">
      <c r="A1108" s="84">
        <f>Grades!A1108</f>
        <v>0</v>
      </c>
      <c r="B1108" s="102" t="str">
        <f>CONCATENATE(ROUND(Grades!D1108,1),IF(MOD(Grades!D1108,1)=0,IF(Grades!D1108=10,"",",0"),""))</f>
        <v>0,0</v>
      </c>
      <c r="C1108" s="85">
        <f t="shared" si="34"/>
        <v>0</v>
      </c>
      <c r="D1108" s="82" t="str">
        <f t="shared" si="35"/>
        <v/>
      </c>
    </row>
    <row r="1109" spans="1:4">
      <c r="A1109" s="84">
        <f>Grades!A1109</f>
        <v>0</v>
      </c>
      <c r="B1109" s="102" t="str">
        <f>CONCATENATE(ROUND(Grades!D1109,1),IF(MOD(Grades!D1109,1)=0,IF(Grades!D1109=10,"",",0"),""))</f>
        <v>0,0</v>
      </c>
      <c r="C1109" s="85">
        <f t="shared" si="34"/>
        <v>0</v>
      </c>
      <c r="D1109" s="82" t="str">
        <f t="shared" si="35"/>
        <v/>
      </c>
    </row>
    <row r="1110" spans="1:4">
      <c r="A1110" s="84">
        <f>Grades!A1110</f>
        <v>0</v>
      </c>
      <c r="B1110" s="102" t="str">
        <f>CONCATENATE(ROUND(Grades!D1110,1),IF(MOD(Grades!D1110,1)=0,IF(Grades!D1110=10,"",",0"),""))</f>
        <v>0,0</v>
      </c>
      <c r="C1110" s="85">
        <f t="shared" si="34"/>
        <v>0</v>
      </c>
      <c r="D1110" s="82" t="str">
        <f t="shared" si="35"/>
        <v/>
      </c>
    </row>
    <row r="1111" spans="1:4">
      <c r="A1111" s="84">
        <f>Grades!A1111</f>
        <v>0</v>
      </c>
      <c r="B1111" s="102" t="str">
        <f>CONCATENATE(ROUND(Grades!D1111,1),IF(MOD(Grades!D1111,1)=0,IF(Grades!D1111=10,"",",0"),""))</f>
        <v>0,0</v>
      </c>
      <c r="C1111" s="85">
        <f t="shared" si="34"/>
        <v>0</v>
      </c>
      <c r="D1111" s="82" t="str">
        <f t="shared" si="35"/>
        <v/>
      </c>
    </row>
    <row r="1112" spans="1:4">
      <c r="A1112" s="84">
        <f>Grades!A1112</f>
        <v>0</v>
      </c>
      <c r="B1112" s="102" t="str">
        <f>CONCATENATE(ROUND(Grades!D1112,1),IF(MOD(Grades!D1112,1)=0,IF(Grades!D1112=10,"",",0"),""))</f>
        <v>0,0</v>
      </c>
      <c r="C1112" s="85">
        <f t="shared" si="34"/>
        <v>0</v>
      </c>
      <c r="D1112" s="82" t="str">
        <f t="shared" si="35"/>
        <v/>
      </c>
    </row>
    <row r="1113" spans="1:4">
      <c r="A1113" s="84">
        <f>Grades!A1113</f>
        <v>0</v>
      </c>
      <c r="B1113" s="102" t="str">
        <f>CONCATENATE(ROUND(Grades!D1113,1),IF(MOD(Grades!D1113,1)=0,IF(Grades!D1113=10,"",",0"),""))</f>
        <v>0,0</v>
      </c>
      <c r="C1113" s="85">
        <f t="shared" si="34"/>
        <v>0</v>
      </c>
      <c r="D1113" s="82" t="str">
        <f t="shared" si="35"/>
        <v/>
      </c>
    </row>
    <row r="1114" spans="1:4">
      <c r="A1114" s="84">
        <f>Grades!A1114</f>
        <v>0</v>
      </c>
      <c r="B1114" s="102" t="str">
        <f>CONCATENATE(ROUND(Grades!D1114,1),IF(MOD(Grades!D1114,1)=0,IF(Grades!D1114=10,"",",0"),""))</f>
        <v>0,0</v>
      </c>
      <c r="C1114" s="85">
        <f t="shared" si="34"/>
        <v>0</v>
      </c>
      <c r="D1114" s="82" t="str">
        <f t="shared" si="35"/>
        <v/>
      </c>
    </row>
    <row r="1115" spans="1:4">
      <c r="A1115" s="84">
        <f>Grades!A1115</f>
        <v>0</v>
      </c>
      <c r="B1115" s="102" t="str">
        <f>CONCATENATE(ROUND(Grades!D1115,1),IF(MOD(Grades!D1115,1)=0,IF(Grades!D1115=10,"",",0"),""))</f>
        <v>0,0</v>
      </c>
      <c r="C1115" s="85">
        <f t="shared" si="34"/>
        <v>0</v>
      </c>
      <c r="D1115" s="82" t="str">
        <f t="shared" si="35"/>
        <v/>
      </c>
    </row>
    <row r="1116" spans="1:4">
      <c r="A1116" s="84">
        <f>Grades!A1116</f>
        <v>0</v>
      </c>
      <c r="B1116" s="102" t="str">
        <f>CONCATENATE(ROUND(Grades!D1116,1),IF(MOD(Grades!D1116,1)=0,IF(Grades!D1116=10,"",",0"),""))</f>
        <v>0,0</v>
      </c>
      <c r="C1116" s="85">
        <f t="shared" si="34"/>
        <v>0</v>
      </c>
      <c r="D1116" s="82" t="str">
        <f t="shared" si="35"/>
        <v/>
      </c>
    </row>
    <row r="1117" spans="1:4">
      <c r="A1117" s="84">
        <f>Grades!A1117</f>
        <v>0</v>
      </c>
      <c r="B1117" s="102" t="str">
        <f>CONCATENATE(ROUND(Grades!D1117,1),IF(MOD(Grades!D1117,1)=0,IF(Grades!D1117=10,"",",0"),""))</f>
        <v>0,0</v>
      </c>
      <c r="C1117" s="85">
        <f t="shared" si="34"/>
        <v>0</v>
      </c>
      <c r="D1117" s="82" t="str">
        <f t="shared" si="35"/>
        <v/>
      </c>
    </row>
    <row r="1118" spans="1:4">
      <c r="A1118" s="84">
        <f>Grades!A1118</f>
        <v>0</v>
      </c>
      <c r="B1118" s="102" t="str">
        <f>CONCATENATE(ROUND(Grades!D1118,1),IF(MOD(Grades!D1118,1)=0,IF(Grades!D1118=10,"",",0"),""))</f>
        <v>0,0</v>
      </c>
      <c r="C1118" s="85">
        <f t="shared" si="34"/>
        <v>0</v>
      </c>
      <c r="D1118" s="82" t="str">
        <f t="shared" si="35"/>
        <v/>
      </c>
    </row>
    <row r="1119" spans="1:4">
      <c r="A1119" s="84">
        <f>Grades!A1119</f>
        <v>0</v>
      </c>
      <c r="B1119" s="102" t="str">
        <f>CONCATENATE(ROUND(Grades!D1119,1),IF(MOD(Grades!D1119,1)=0,IF(Grades!D1119=10,"",",0"),""))</f>
        <v>0,0</v>
      </c>
      <c r="C1119" s="85">
        <f t="shared" si="34"/>
        <v>0</v>
      </c>
      <c r="D1119" s="82" t="str">
        <f t="shared" si="35"/>
        <v/>
      </c>
    </row>
    <row r="1120" spans="1:4">
      <c r="A1120" s="84">
        <f>Grades!A1120</f>
        <v>0</v>
      </c>
      <c r="B1120" s="102" t="str">
        <f>CONCATENATE(ROUND(Grades!D1120,1),IF(MOD(Grades!D1120,1)=0,IF(Grades!D1120=10,"",",0"),""))</f>
        <v>0,0</v>
      </c>
      <c r="C1120" s="85">
        <f t="shared" si="34"/>
        <v>0</v>
      </c>
      <c r="D1120" s="82" t="str">
        <f t="shared" si="35"/>
        <v/>
      </c>
    </row>
    <row r="1121" spans="1:4">
      <c r="A1121" s="84">
        <f>Grades!A1121</f>
        <v>0</v>
      </c>
      <c r="B1121" s="102" t="str">
        <f>CONCATENATE(ROUND(Grades!D1121,1),IF(MOD(Grades!D1121,1)=0,IF(Grades!D1121=10,"",",0"),""))</f>
        <v>0,0</v>
      </c>
      <c r="C1121" s="85">
        <f t="shared" si="34"/>
        <v>0</v>
      </c>
      <c r="D1121" s="82" t="str">
        <f t="shared" si="35"/>
        <v/>
      </c>
    </row>
    <row r="1122" spans="1:4">
      <c r="A1122" s="84">
        <f>Grades!A1122</f>
        <v>0</v>
      </c>
      <c r="B1122" s="102" t="str">
        <f>CONCATENATE(ROUND(Grades!D1122,1),IF(MOD(Grades!D1122,1)=0,IF(Grades!D1122=10,"",",0"),""))</f>
        <v>0,0</v>
      </c>
      <c r="C1122" s="85">
        <f t="shared" si="34"/>
        <v>0</v>
      </c>
      <c r="D1122" s="82" t="str">
        <f t="shared" si="35"/>
        <v/>
      </c>
    </row>
    <row r="1123" spans="1:4">
      <c r="A1123" s="84">
        <f>Grades!A1123</f>
        <v>0</v>
      </c>
      <c r="B1123" s="102" t="str">
        <f>CONCATENATE(ROUND(Grades!D1123,1),IF(MOD(Grades!D1123,1)=0,IF(Grades!D1123=10,"",",0"),""))</f>
        <v>0,0</v>
      </c>
      <c r="C1123" s="85">
        <f t="shared" si="34"/>
        <v>0</v>
      </c>
      <c r="D1123" s="82" t="str">
        <f t="shared" si="35"/>
        <v/>
      </c>
    </row>
    <row r="1124" spans="1:4">
      <c r="A1124" s="84">
        <f>Grades!A1124</f>
        <v>0</v>
      </c>
      <c r="B1124" s="102" t="str">
        <f>CONCATENATE(ROUND(Grades!D1124,1),IF(MOD(Grades!D1124,1)=0,IF(Grades!D1124=10,"",",0"),""))</f>
        <v>0,0</v>
      </c>
      <c r="C1124" s="85">
        <f t="shared" si="34"/>
        <v>0</v>
      </c>
      <c r="D1124" s="82" t="str">
        <f t="shared" si="35"/>
        <v/>
      </c>
    </row>
    <row r="1125" spans="1:4">
      <c r="A1125" s="84">
        <f>Grades!A1125</f>
        <v>0</v>
      </c>
      <c r="B1125" s="102" t="str">
        <f>CONCATENATE(ROUND(Grades!D1125,1),IF(MOD(Grades!D1125,1)=0,IF(Grades!D1125=10,"",",0"),""))</f>
        <v>0,0</v>
      </c>
      <c r="C1125" s="85">
        <f t="shared" si="34"/>
        <v>0</v>
      </c>
      <c r="D1125" s="82" t="str">
        <f t="shared" si="35"/>
        <v/>
      </c>
    </row>
    <row r="1126" spans="1:4">
      <c r="A1126" s="84">
        <f>Grades!A1126</f>
        <v>0</v>
      </c>
      <c r="B1126" s="102" t="str">
        <f>CONCATENATE(ROUND(Grades!D1126,1),IF(MOD(Grades!D1126,1)=0,IF(Grades!D1126=10,"",",0"),""))</f>
        <v>0,0</v>
      </c>
      <c r="C1126" s="85">
        <f t="shared" si="34"/>
        <v>0</v>
      </c>
      <c r="D1126" s="82" t="str">
        <f t="shared" si="35"/>
        <v/>
      </c>
    </row>
    <row r="1127" spans="1:4">
      <c r="A1127" s="84">
        <f>Grades!A1127</f>
        <v>0</v>
      </c>
      <c r="B1127" s="102" t="str">
        <f>CONCATENATE(ROUND(Grades!D1127,1),IF(MOD(Grades!D1127,1)=0,IF(Grades!D1127=10,"",",0"),""))</f>
        <v>0,0</v>
      </c>
      <c r="C1127" s="85">
        <f t="shared" si="34"/>
        <v>0</v>
      </c>
      <c r="D1127" s="82" t="str">
        <f t="shared" si="35"/>
        <v/>
      </c>
    </row>
    <row r="1128" spans="1:4">
      <c r="A1128" s="84">
        <f>Grades!A1128</f>
        <v>0</v>
      </c>
      <c r="B1128" s="102" t="str">
        <f>CONCATENATE(ROUND(Grades!D1128,1),IF(MOD(Grades!D1128,1)=0,IF(Grades!D1128=10,"",",0"),""))</f>
        <v>0,0</v>
      </c>
      <c r="C1128" s="85">
        <f t="shared" si="34"/>
        <v>0</v>
      </c>
      <c r="D1128" s="82" t="str">
        <f t="shared" si="35"/>
        <v/>
      </c>
    </row>
    <row r="1129" spans="1:4">
      <c r="A1129" s="84">
        <f>Grades!A1129</f>
        <v>0</v>
      </c>
      <c r="B1129" s="102" t="str">
        <f>CONCATENATE(ROUND(Grades!D1129,1),IF(MOD(Grades!D1129,1)=0,IF(Grades!D1129=10,"",",0"),""))</f>
        <v>0,0</v>
      </c>
      <c r="C1129" s="85">
        <f t="shared" si="34"/>
        <v>0</v>
      </c>
      <c r="D1129" s="82" t="str">
        <f t="shared" si="35"/>
        <v/>
      </c>
    </row>
    <row r="1130" spans="1:4">
      <c r="A1130" s="84">
        <f>Grades!A1130</f>
        <v>0</v>
      </c>
      <c r="B1130" s="102" t="str">
        <f>CONCATENATE(ROUND(Grades!D1130,1),IF(MOD(Grades!D1130,1)=0,IF(Grades!D1130=10,"",",0"),""))</f>
        <v>0,0</v>
      </c>
      <c r="C1130" s="85">
        <f t="shared" si="34"/>
        <v>0</v>
      </c>
      <c r="D1130" s="82" t="str">
        <f t="shared" si="35"/>
        <v/>
      </c>
    </row>
    <row r="1131" spans="1:4">
      <c r="A1131" s="84">
        <f>Grades!A1131</f>
        <v>0</v>
      </c>
      <c r="B1131" s="102" t="str">
        <f>CONCATENATE(ROUND(Grades!D1131,1),IF(MOD(Grades!D1131,1)=0,IF(Grades!D1131=10,"",",0"),""))</f>
        <v>0,0</v>
      </c>
      <c r="C1131" s="85">
        <f t="shared" si="34"/>
        <v>0</v>
      </c>
      <c r="D1131" s="82" t="str">
        <f t="shared" si="35"/>
        <v/>
      </c>
    </row>
    <row r="1132" spans="1:4">
      <c r="A1132" s="84">
        <f>Grades!A1132</f>
        <v>0</v>
      </c>
      <c r="B1132" s="102" t="str">
        <f>CONCATENATE(ROUND(Grades!D1132,1),IF(MOD(Grades!D1132,1)=0,IF(Grades!D1132=10,"",",0"),""))</f>
        <v>0,0</v>
      </c>
      <c r="C1132" s="85">
        <f t="shared" si="34"/>
        <v>0</v>
      </c>
      <c r="D1132" s="82" t="str">
        <f t="shared" si="35"/>
        <v/>
      </c>
    </row>
    <row r="1133" spans="1:4">
      <c r="A1133" s="84">
        <f>Grades!A1133</f>
        <v>0</v>
      </c>
      <c r="B1133" s="102" t="str">
        <f>CONCATENATE(ROUND(Grades!D1133,1),IF(MOD(Grades!D1133,1)=0,IF(Grades!D1133=10,"",",0"),""))</f>
        <v>0,0</v>
      </c>
      <c r="C1133" s="85">
        <f t="shared" si="34"/>
        <v>0</v>
      </c>
      <c r="D1133" s="82" t="str">
        <f t="shared" si="35"/>
        <v/>
      </c>
    </row>
    <row r="1134" spans="1:4">
      <c r="A1134" s="84">
        <f>Grades!A1134</f>
        <v>0</v>
      </c>
      <c r="B1134" s="102" t="str">
        <f>CONCATENATE(ROUND(Grades!D1134,1),IF(MOD(Grades!D1134,1)=0,IF(Grades!D1134=10,"",",0"),""))</f>
        <v>0,0</v>
      </c>
      <c r="C1134" s="85">
        <f t="shared" si="34"/>
        <v>0</v>
      </c>
      <c r="D1134" s="82" t="str">
        <f t="shared" si="35"/>
        <v/>
      </c>
    </row>
    <row r="1135" spans="1:4">
      <c r="A1135" s="84">
        <f>Grades!A1135</f>
        <v>0</v>
      </c>
      <c r="B1135" s="102" t="str">
        <f>CONCATENATE(ROUND(Grades!D1135,1),IF(MOD(Grades!D1135,1)=0,IF(Grades!D1135=10,"",",0"),""))</f>
        <v>0,0</v>
      </c>
      <c r="C1135" s="85">
        <f t="shared" si="34"/>
        <v>0</v>
      </c>
      <c r="D1135" s="82" t="str">
        <f t="shared" si="35"/>
        <v/>
      </c>
    </row>
    <row r="1136" spans="1:4">
      <c r="A1136" s="84">
        <f>Grades!A1136</f>
        <v>0</v>
      </c>
      <c r="B1136" s="102" t="str">
        <f>CONCATENATE(ROUND(Grades!D1136,1),IF(MOD(Grades!D1136,1)=0,IF(Grades!D1136=10,"",",0"),""))</f>
        <v>0,0</v>
      </c>
      <c r="C1136" s="85">
        <f t="shared" si="34"/>
        <v>0</v>
      </c>
      <c r="D1136" s="82" t="str">
        <f t="shared" si="35"/>
        <v/>
      </c>
    </row>
    <row r="1137" spans="1:4">
      <c r="A1137" s="84">
        <f>Grades!A1137</f>
        <v>0</v>
      </c>
      <c r="B1137" s="102" t="str">
        <f>CONCATENATE(ROUND(Grades!D1137,1),IF(MOD(Grades!D1137,1)=0,IF(Grades!D1137=10,"",",0"),""))</f>
        <v>0,0</v>
      </c>
      <c r="C1137" s="85">
        <f t="shared" si="34"/>
        <v>0</v>
      </c>
      <c r="D1137" s="82" t="str">
        <f t="shared" si="35"/>
        <v/>
      </c>
    </row>
    <row r="1138" spans="1:4">
      <c r="A1138" s="84">
        <f>Grades!A1138</f>
        <v>0</v>
      </c>
      <c r="B1138" s="102" t="str">
        <f>CONCATENATE(ROUND(Grades!D1138,1),IF(MOD(Grades!D1138,1)=0,IF(Grades!D1138=10,"",",0"),""))</f>
        <v>0,0</v>
      </c>
      <c r="C1138" s="85">
        <f t="shared" si="34"/>
        <v>0</v>
      </c>
      <c r="D1138" s="82" t="str">
        <f t="shared" si="35"/>
        <v/>
      </c>
    </row>
    <row r="1139" spans="1:4">
      <c r="A1139" s="84">
        <f>Grades!A1139</f>
        <v>0</v>
      </c>
      <c r="B1139" s="102" t="str">
        <f>CONCATENATE(ROUND(Grades!D1139,1),IF(MOD(Grades!D1139,1)=0,IF(Grades!D1139=10,"",",0"),""))</f>
        <v>0,0</v>
      </c>
      <c r="C1139" s="85">
        <f t="shared" si="34"/>
        <v>0</v>
      </c>
      <c r="D1139" s="82" t="str">
        <f t="shared" si="35"/>
        <v/>
      </c>
    </row>
    <row r="1140" spans="1:4">
      <c r="A1140" s="84">
        <f>Grades!A1140</f>
        <v>0</v>
      </c>
      <c r="B1140" s="102" t="str">
        <f>CONCATENATE(ROUND(Grades!D1140,1),IF(MOD(Grades!D1140,1)=0,IF(Grades!D1140=10,"",",0"),""))</f>
        <v>0,0</v>
      </c>
      <c r="C1140" s="85">
        <f t="shared" si="34"/>
        <v>0</v>
      </c>
      <c r="D1140" s="82" t="str">
        <f t="shared" si="35"/>
        <v/>
      </c>
    </row>
    <row r="1141" spans="1:4">
      <c r="A1141" s="84">
        <f>Grades!A1141</f>
        <v>0</v>
      </c>
      <c r="B1141" s="102" t="str">
        <f>CONCATENATE(ROUND(Grades!D1141,1),IF(MOD(Grades!D1141,1)=0,IF(Grades!D1141=10,"",",0"),""))</f>
        <v>0,0</v>
      </c>
      <c r="C1141" s="85">
        <f t="shared" si="34"/>
        <v>0</v>
      </c>
      <c r="D1141" s="82" t="str">
        <f t="shared" si="35"/>
        <v/>
      </c>
    </row>
    <row r="1142" spans="1:4">
      <c r="A1142" s="84">
        <f>Grades!A1142</f>
        <v>0</v>
      </c>
      <c r="B1142" s="102" t="str">
        <f>CONCATENATE(ROUND(Grades!D1142,1),IF(MOD(Grades!D1142,1)=0,IF(Grades!D1142=10,"",",0"),""))</f>
        <v>0,0</v>
      </c>
      <c r="C1142" s="85">
        <f t="shared" si="34"/>
        <v>0</v>
      </c>
      <c r="D1142" s="82" t="str">
        <f t="shared" si="35"/>
        <v/>
      </c>
    </row>
    <row r="1143" spans="1:4">
      <c r="A1143" s="84">
        <f>Grades!A1143</f>
        <v>0</v>
      </c>
      <c r="B1143" s="102" t="str">
        <f>CONCATENATE(ROUND(Grades!D1143,1),IF(MOD(Grades!D1143,1)=0,IF(Grades!D1143=10,"",",0"),""))</f>
        <v>0,0</v>
      </c>
      <c r="C1143" s="85">
        <f t="shared" si="34"/>
        <v>0</v>
      </c>
      <c r="D1143" s="82" t="str">
        <f t="shared" si="35"/>
        <v/>
      </c>
    </row>
    <row r="1144" spans="1:4">
      <c r="A1144" s="84">
        <f>Grades!A1144</f>
        <v>0</v>
      </c>
      <c r="B1144" s="102" t="str">
        <f>CONCATENATE(ROUND(Grades!D1144,1),IF(MOD(Grades!D1144,1)=0,IF(Grades!D1144=10,"",",0"),""))</f>
        <v>0,0</v>
      </c>
      <c r="C1144" s="85">
        <f t="shared" si="34"/>
        <v>0</v>
      </c>
      <c r="D1144" s="82" t="str">
        <f t="shared" si="35"/>
        <v/>
      </c>
    </row>
    <row r="1145" spans="1:4">
      <c r="A1145" s="84">
        <f>Grades!A1145</f>
        <v>0</v>
      </c>
      <c r="B1145" s="102" t="str">
        <f>CONCATENATE(ROUND(Grades!D1145,1),IF(MOD(Grades!D1145,1)=0,IF(Grades!D1145=10,"",",0"),""))</f>
        <v>0,0</v>
      </c>
      <c r="C1145" s="85">
        <f t="shared" si="34"/>
        <v>0</v>
      </c>
      <c r="D1145" s="82" t="str">
        <f t="shared" si="35"/>
        <v/>
      </c>
    </row>
    <row r="1146" spans="1:4">
      <c r="A1146" s="84">
        <f>Grades!A1146</f>
        <v>0</v>
      </c>
      <c r="B1146" s="102" t="str">
        <f>CONCATENATE(ROUND(Grades!D1146,1),IF(MOD(Grades!D1146,1)=0,IF(Grades!D1146=10,"",",0"),""))</f>
        <v>0,0</v>
      </c>
      <c r="C1146" s="85">
        <f t="shared" si="34"/>
        <v>0</v>
      </c>
      <c r="D1146" s="82" t="str">
        <f t="shared" si="35"/>
        <v/>
      </c>
    </row>
    <row r="1147" spans="1:4">
      <c r="A1147" s="84">
        <f>Grades!A1147</f>
        <v>0</v>
      </c>
      <c r="B1147" s="102" t="str">
        <f>CONCATENATE(ROUND(Grades!D1147,1),IF(MOD(Grades!D1147,1)=0,IF(Grades!D1147=10,"",",0"),""))</f>
        <v>0,0</v>
      </c>
      <c r="C1147" s="85">
        <f t="shared" si="34"/>
        <v>0</v>
      </c>
      <c r="D1147" s="82" t="str">
        <f t="shared" si="35"/>
        <v/>
      </c>
    </row>
    <row r="1148" spans="1:4">
      <c r="A1148" s="84">
        <f>Grades!A1148</f>
        <v>0</v>
      </c>
      <c r="B1148" s="102" t="str">
        <f>CONCATENATE(ROUND(Grades!D1148,1),IF(MOD(Grades!D1148,1)=0,IF(Grades!D1148=10,"",",0"),""))</f>
        <v>0,0</v>
      </c>
      <c r="C1148" s="85">
        <f t="shared" si="34"/>
        <v>0</v>
      </c>
      <c r="D1148" s="82" t="str">
        <f t="shared" si="35"/>
        <v/>
      </c>
    </row>
    <row r="1149" spans="1:4">
      <c r="A1149" s="84">
        <f>Grades!A1149</f>
        <v>0</v>
      </c>
      <c r="B1149" s="102" t="str">
        <f>CONCATENATE(ROUND(Grades!D1149,1),IF(MOD(Grades!D1149,1)=0,IF(Grades!D1149=10,"",",0"),""))</f>
        <v>0,0</v>
      </c>
      <c r="C1149" s="85">
        <f t="shared" si="34"/>
        <v>0</v>
      </c>
      <c r="D1149" s="82" t="str">
        <f t="shared" si="35"/>
        <v/>
      </c>
    </row>
    <row r="1150" spans="1:4">
      <c r="A1150" s="84">
        <f>Grades!A1150</f>
        <v>0</v>
      </c>
      <c r="B1150" s="102" t="str">
        <f>CONCATENATE(ROUND(Grades!D1150,1),IF(MOD(Grades!D1150,1)=0,IF(Grades!D1150=10,"",",0"),""))</f>
        <v>0,0</v>
      </c>
      <c r="C1150" s="85">
        <f t="shared" si="34"/>
        <v>0</v>
      </c>
      <c r="D1150" s="82" t="str">
        <f t="shared" si="35"/>
        <v/>
      </c>
    </row>
    <row r="1151" spans="1:4">
      <c r="A1151" s="84">
        <f>Grades!A1151</f>
        <v>0</v>
      </c>
      <c r="B1151" s="102" t="str">
        <f>CONCATENATE(ROUND(Grades!D1151,1),IF(MOD(Grades!D1151,1)=0,IF(Grades!D1151=10,"",",0"),""))</f>
        <v>0,0</v>
      </c>
      <c r="C1151" s="85">
        <f t="shared" si="34"/>
        <v>0</v>
      </c>
      <c r="D1151" s="82" t="str">
        <f t="shared" si="35"/>
        <v/>
      </c>
    </row>
    <row r="1152" spans="1:4">
      <c r="A1152" s="84">
        <f>Grades!A1152</f>
        <v>0</v>
      </c>
      <c r="B1152" s="102" t="str">
        <f>CONCATENATE(ROUND(Grades!D1152,1),IF(MOD(Grades!D1152,1)=0,IF(Grades!D1152=10,"",",0"),""))</f>
        <v>0,0</v>
      </c>
      <c r="C1152" s="85">
        <f t="shared" si="34"/>
        <v>0</v>
      </c>
      <c r="D1152" s="82" t="str">
        <f t="shared" si="35"/>
        <v/>
      </c>
    </row>
    <row r="1153" spans="1:4">
      <c r="A1153" s="84">
        <f>Grades!A1153</f>
        <v>0</v>
      </c>
      <c r="B1153" s="102" t="str">
        <f>CONCATENATE(ROUND(Grades!D1153,1),IF(MOD(Grades!D1153,1)=0,IF(Grades!D1153=10,"",",0"),""))</f>
        <v>0,0</v>
      </c>
      <c r="C1153" s="85">
        <f t="shared" si="34"/>
        <v>0</v>
      </c>
      <c r="D1153" s="82" t="str">
        <f t="shared" si="35"/>
        <v/>
      </c>
    </row>
    <row r="1154" spans="1:4">
      <c r="A1154" s="84">
        <f>Grades!A1154</f>
        <v>0</v>
      </c>
      <c r="B1154" s="102" t="str">
        <f>CONCATENATE(ROUND(Grades!D1154,1),IF(MOD(Grades!D1154,1)=0,IF(Grades!D1154=10,"",",0"),""))</f>
        <v>0,0</v>
      </c>
      <c r="C1154" s="85">
        <f t="shared" si="34"/>
        <v>0</v>
      </c>
      <c r="D1154" s="82" t="str">
        <f t="shared" si="35"/>
        <v/>
      </c>
    </row>
    <row r="1155" spans="1:4">
      <c r="A1155" s="84">
        <f>Grades!A1155</f>
        <v>0</v>
      </c>
      <c r="B1155" s="102" t="str">
        <f>CONCATENATE(ROUND(Grades!D1155,1),IF(MOD(Grades!D1155,1)=0,IF(Grades!D1155=10,"",",0"),""))</f>
        <v>0,0</v>
      </c>
      <c r="C1155" s="85">
        <f t="shared" si="34"/>
        <v>0</v>
      </c>
      <c r="D1155" s="82" t="str">
        <f t="shared" si="35"/>
        <v/>
      </c>
    </row>
    <row r="1156" spans="1:4">
      <c r="A1156" s="84">
        <f>Grades!A1156</f>
        <v>0</v>
      </c>
      <c r="B1156" s="102" t="str">
        <f>CONCATENATE(ROUND(Grades!D1156,1),IF(MOD(Grades!D1156,1)=0,IF(Grades!D1156=10,"",",0"),""))</f>
        <v>0,0</v>
      </c>
      <c r="C1156" s="85">
        <f t="shared" si="34"/>
        <v>0</v>
      </c>
      <c r="D1156" s="82" t="str">
        <f t="shared" si="35"/>
        <v/>
      </c>
    </row>
    <row r="1157" spans="1:4">
      <c r="A1157" s="84">
        <f>Grades!A1157</f>
        <v>0</v>
      </c>
      <c r="B1157" s="102" t="str">
        <f>CONCATENATE(ROUND(Grades!D1157,1),IF(MOD(Grades!D1157,1)=0,IF(Grades!D1157=10,"",",0"),""))</f>
        <v>0,0</v>
      </c>
      <c r="C1157" s="85">
        <f t="shared" si="34"/>
        <v>0</v>
      </c>
      <c r="D1157" s="82" t="str">
        <f t="shared" si="35"/>
        <v/>
      </c>
    </row>
    <row r="1158" spans="1:4">
      <c r="A1158" s="84">
        <f>Grades!A1158</f>
        <v>0</v>
      </c>
      <c r="B1158" s="102" t="str">
        <f>CONCATENATE(ROUND(Grades!D1158,1),IF(MOD(Grades!D1158,1)=0,IF(Grades!D1158=10,"",",0"),""))</f>
        <v>0,0</v>
      </c>
      <c r="C1158" s="85">
        <f t="shared" si="34"/>
        <v>0</v>
      </c>
      <c r="D1158" s="82" t="str">
        <f t="shared" si="35"/>
        <v/>
      </c>
    </row>
    <row r="1159" spans="1:4">
      <c r="A1159" s="84">
        <f>Grades!A1159</f>
        <v>0</v>
      </c>
      <c r="B1159" s="102" t="str">
        <f>CONCATENATE(ROUND(Grades!D1159,1),IF(MOD(Grades!D1159,1)=0,IF(Grades!D1159=10,"",",0"),""))</f>
        <v>0,0</v>
      </c>
      <c r="C1159" s="85">
        <f t="shared" si="34"/>
        <v>0</v>
      </c>
      <c r="D1159" s="82" t="str">
        <f t="shared" si="35"/>
        <v/>
      </c>
    </row>
    <row r="1160" spans="1:4">
      <c r="A1160" s="84">
        <f>Grades!A1160</f>
        <v>0</v>
      </c>
      <c r="B1160" s="102" t="str">
        <f>CONCATENATE(ROUND(Grades!D1160,1),IF(MOD(Grades!D1160,1)=0,IF(Grades!D1160=10,"",",0"),""))</f>
        <v>0,0</v>
      </c>
      <c r="C1160" s="85">
        <f t="shared" si="34"/>
        <v>0</v>
      </c>
      <c r="D1160" s="82" t="str">
        <f t="shared" si="35"/>
        <v/>
      </c>
    </row>
    <row r="1161" spans="1:4">
      <c r="A1161" s="84">
        <f>Grades!A1161</f>
        <v>0</v>
      </c>
      <c r="B1161" s="102" t="str">
        <f>CONCATENATE(ROUND(Grades!D1161,1),IF(MOD(Grades!D1161,1)=0,IF(Grades!D1161=10,"",",0"),""))</f>
        <v>0,0</v>
      </c>
      <c r="C1161" s="85">
        <f t="shared" si="34"/>
        <v>0</v>
      </c>
      <c r="D1161" s="82" t="str">
        <f t="shared" si="35"/>
        <v/>
      </c>
    </row>
    <row r="1162" spans="1:4">
      <c r="A1162" s="84">
        <f>Grades!A1162</f>
        <v>0</v>
      </c>
      <c r="B1162" s="102" t="str">
        <f>CONCATENATE(ROUND(Grades!D1162,1),IF(MOD(Grades!D1162,1)=0,IF(Grades!D1162=10,"",",0"),""))</f>
        <v>0,0</v>
      </c>
      <c r="C1162" s="85">
        <f t="shared" si="34"/>
        <v>0</v>
      </c>
      <c r="D1162" s="82" t="str">
        <f t="shared" si="35"/>
        <v/>
      </c>
    </row>
    <row r="1163" spans="1:4">
      <c r="A1163" s="84">
        <f>Grades!A1163</f>
        <v>0</v>
      </c>
      <c r="B1163" s="102" t="str">
        <f>CONCATENATE(ROUND(Grades!D1163,1),IF(MOD(Grades!D1163,1)=0,IF(Grades!D1163=10,"",",0"),""))</f>
        <v>0,0</v>
      </c>
      <c r="C1163" s="85">
        <f t="shared" si="34"/>
        <v>0</v>
      </c>
      <c r="D1163" s="82" t="str">
        <f t="shared" si="35"/>
        <v/>
      </c>
    </row>
    <row r="1164" spans="1:4">
      <c r="A1164" s="84">
        <f>Grades!A1164</f>
        <v>0</v>
      </c>
      <c r="B1164" s="102" t="str">
        <f>CONCATENATE(ROUND(Grades!D1164,1),IF(MOD(Grades!D1164,1)=0,IF(Grades!D1164=10,"",",0"),""))</f>
        <v>0,0</v>
      </c>
      <c r="C1164" s="85">
        <f t="shared" si="34"/>
        <v>0</v>
      </c>
      <c r="D1164" s="82" t="str">
        <f t="shared" si="35"/>
        <v/>
      </c>
    </row>
    <row r="1165" spans="1:4">
      <c r="A1165" s="84">
        <f>Grades!A1165</f>
        <v>0</v>
      </c>
      <c r="B1165" s="102" t="str">
        <f>CONCATENATE(ROUND(Grades!D1165,1),IF(MOD(Grades!D1165,1)=0,IF(Grades!D1165=10,"",",0"),""))</f>
        <v>0,0</v>
      </c>
      <c r="C1165" s="85">
        <f t="shared" ref="C1165:C1200" si="36">$B$5</f>
        <v>0</v>
      </c>
      <c r="D1165" s="82" t="str">
        <f t="shared" si="35"/>
        <v/>
      </c>
    </row>
    <row r="1166" spans="1:4">
      <c r="A1166" s="84">
        <f>Grades!A1166</f>
        <v>0</v>
      </c>
      <c r="B1166" s="102" t="str">
        <f>CONCATENATE(ROUND(Grades!D1166,1),IF(MOD(Grades!D1166,1)=0,IF(Grades!D1166=10,"",",0"),""))</f>
        <v>0,0</v>
      </c>
      <c r="C1166" s="85">
        <f t="shared" si="36"/>
        <v>0</v>
      </c>
      <c r="D1166" s="82" t="str">
        <f t="shared" ref="D1166:D1200" si="37">IF(A1166=0,"",IF(OR(LEN(A1166)&lt;&gt;7,ISNUMBER(SEARCH("s",A1166))),"studentnummer klopt niet en/of er zit een s in'",""))</f>
        <v/>
      </c>
    </row>
    <row r="1167" spans="1:4">
      <c r="A1167" s="84">
        <f>Grades!A1167</f>
        <v>0</v>
      </c>
      <c r="B1167" s="102" t="str">
        <f>CONCATENATE(ROUND(Grades!D1167,1),IF(MOD(Grades!D1167,1)=0,IF(Grades!D1167=10,"",",0"),""))</f>
        <v>0,0</v>
      </c>
      <c r="C1167" s="85">
        <f t="shared" si="36"/>
        <v>0</v>
      </c>
      <c r="D1167" s="82" t="str">
        <f t="shared" si="37"/>
        <v/>
      </c>
    </row>
    <row r="1168" spans="1:4">
      <c r="A1168" s="84">
        <f>Grades!A1168</f>
        <v>0</v>
      </c>
      <c r="B1168" s="102" t="str">
        <f>CONCATENATE(ROUND(Grades!D1168,1),IF(MOD(Grades!D1168,1)=0,IF(Grades!D1168=10,"",",0"),""))</f>
        <v>0,0</v>
      </c>
      <c r="C1168" s="85">
        <f t="shared" si="36"/>
        <v>0</v>
      </c>
      <c r="D1168" s="82" t="str">
        <f t="shared" si="37"/>
        <v/>
      </c>
    </row>
    <row r="1169" spans="1:4">
      <c r="A1169" s="84">
        <f>Grades!A1169</f>
        <v>0</v>
      </c>
      <c r="B1169" s="102" t="str">
        <f>CONCATENATE(ROUND(Grades!D1169,1),IF(MOD(Grades!D1169,1)=0,IF(Grades!D1169=10,"",",0"),""))</f>
        <v>0,0</v>
      </c>
      <c r="C1169" s="85">
        <f t="shared" si="36"/>
        <v>0</v>
      </c>
      <c r="D1169" s="82" t="str">
        <f t="shared" si="37"/>
        <v/>
      </c>
    </row>
    <row r="1170" spans="1:4">
      <c r="A1170" s="84">
        <f>Grades!A1170</f>
        <v>0</v>
      </c>
      <c r="B1170" s="102" t="str">
        <f>CONCATENATE(ROUND(Grades!D1170,1),IF(MOD(Grades!D1170,1)=0,IF(Grades!D1170=10,"",",0"),""))</f>
        <v>0,0</v>
      </c>
      <c r="C1170" s="85">
        <f t="shared" si="36"/>
        <v>0</v>
      </c>
      <c r="D1170" s="82" t="str">
        <f t="shared" si="37"/>
        <v/>
      </c>
    </row>
    <row r="1171" spans="1:4">
      <c r="A1171" s="84">
        <f>Grades!A1171</f>
        <v>0</v>
      </c>
      <c r="B1171" s="102" t="str">
        <f>CONCATENATE(ROUND(Grades!D1171,1),IF(MOD(Grades!D1171,1)=0,IF(Grades!D1171=10,"",",0"),""))</f>
        <v>0,0</v>
      </c>
      <c r="C1171" s="85">
        <f t="shared" si="36"/>
        <v>0</v>
      </c>
      <c r="D1171" s="82" t="str">
        <f t="shared" si="37"/>
        <v/>
      </c>
    </row>
    <row r="1172" spans="1:4">
      <c r="A1172" s="84">
        <f>Grades!A1172</f>
        <v>0</v>
      </c>
      <c r="B1172" s="102" t="str">
        <f>CONCATENATE(ROUND(Grades!D1172,1),IF(MOD(Grades!D1172,1)=0,IF(Grades!D1172=10,"",",0"),""))</f>
        <v>0,0</v>
      </c>
      <c r="C1172" s="85">
        <f t="shared" si="36"/>
        <v>0</v>
      </c>
      <c r="D1172" s="82" t="str">
        <f t="shared" si="37"/>
        <v/>
      </c>
    </row>
    <row r="1173" spans="1:4">
      <c r="A1173" s="84">
        <f>Grades!A1173</f>
        <v>0</v>
      </c>
      <c r="B1173" s="102" t="str">
        <f>CONCATENATE(ROUND(Grades!D1173,1),IF(MOD(Grades!D1173,1)=0,IF(Grades!D1173=10,"",",0"),""))</f>
        <v>0,0</v>
      </c>
      <c r="C1173" s="85">
        <f t="shared" si="36"/>
        <v>0</v>
      </c>
      <c r="D1173" s="82" t="str">
        <f t="shared" si="37"/>
        <v/>
      </c>
    </row>
    <row r="1174" spans="1:4">
      <c r="A1174" s="84">
        <f>Grades!A1174</f>
        <v>0</v>
      </c>
      <c r="B1174" s="102" t="str">
        <f>CONCATENATE(ROUND(Grades!D1174,1),IF(MOD(Grades!D1174,1)=0,IF(Grades!D1174=10,"",",0"),""))</f>
        <v>0,0</v>
      </c>
      <c r="C1174" s="85">
        <f t="shared" si="36"/>
        <v>0</v>
      </c>
      <c r="D1174" s="82" t="str">
        <f t="shared" si="37"/>
        <v/>
      </c>
    </row>
    <row r="1175" spans="1:4">
      <c r="A1175" s="84">
        <f>Grades!A1175</f>
        <v>0</v>
      </c>
      <c r="B1175" s="102" t="str">
        <f>CONCATENATE(ROUND(Grades!D1175,1),IF(MOD(Grades!D1175,1)=0,IF(Grades!D1175=10,"",",0"),""))</f>
        <v>0,0</v>
      </c>
      <c r="C1175" s="85">
        <f t="shared" si="36"/>
        <v>0</v>
      </c>
      <c r="D1175" s="82" t="str">
        <f t="shared" si="37"/>
        <v/>
      </c>
    </row>
    <row r="1176" spans="1:4">
      <c r="A1176" s="84">
        <f>Grades!A1176</f>
        <v>0</v>
      </c>
      <c r="B1176" s="102" t="str">
        <f>CONCATENATE(ROUND(Grades!D1176,1),IF(MOD(Grades!D1176,1)=0,IF(Grades!D1176=10,"",",0"),""))</f>
        <v>0,0</v>
      </c>
      <c r="C1176" s="85">
        <f t="shared" si="36"/>
        <v>0</v>
      </c>
      <c r="D1176" s="82" t="str">
        <f t="shared" si="37"/>
        <v/>
      </c>
    </row>
    <row r="1177" spans="1:4">
      <c r="A1177" s="84">
        <f>Grades!A1177</f>
        <v>0</v>
      </c>
      <c r="B1177" s="102" t="str">
        <f>CONCATENATE(ROUND(Grades!D1177,1),IF(MOD(Grades!D1177,1)=0,IF(Grades!D1177=10,"",",0"),""))</f>
        <v>0,0</v>
      </c>
      <c r="C1177" s="85">
        <f t="shared" si="36"/>
        <v>0</v>
      </c>
      <c r="D1177" s="82" t="str">
        <f t="shared" si="37"/>
        <v/>
      </c>
    </row>
    <row r="1178" spans="1:4">
      <c r="A1178" s="84">
        <f>Grades!A1178</f>
        <v>0</v>
      </c>
      <c r="B1178" s="102" t="str">
        <f>CONCATENATE(ROUND(Grades!D1178,1),IF(MOD(Grades!D1178,1)=0,IF(Grades!D1178=10,"",",0"),""))</f>
        <v>0,0</v>
      </c>
      <c r="C1178" s="85">
        <f t="shared" si="36"/>
        <v>0</v>
      </c>
      <c r="D1178" s="82" t="str">
        <f t="shared" si="37"/>
        <v/>
      </c>
    </row>
    <row r="1179" spans="1:4">
      <c r="A1179" s="84">
        <f>Grades!A1179</f>
        <v>0</v>
      </c>
      <c r="B1179" s="102" t="str">
        <f>CONCATENATE(ROUND(Grades!D1179,1),IF(MOD(Grades!D1179,1)=0,IF(Grades!D1179=10,"",",0"),""))</f>
        <v>0,0</v>
      </c>
      <c r="C1179" s="85">
        <f t="shared" si="36"/>
        <v>0</v>
      </c>
      <c r="D1179" s="82" t="str">
        <f t="shared" si="37"/>
        <v/>
      </c>
    </row>
    <row r="1180" spans="1:4">
      <c r="A1180" s="84">
        <f>Grades!A1180</f>
        <v>0</v>
      </c>
      <c r="B1180" s="102" t="str">
        <f>CONCATENATE(ROUND(Grades!D1180,1),IF(MOD(Grades!D1180,1)=0,IF(Grades!D1180=10,"",",0"),""))</f>
        <v>0,0</v>
      </c>
      <c r="C1180" s="85">
        <f t="shared" si="36"/>
        <v>0</v>
      </c>
      <c r="D1180" s="82" t="str">
        <f t="shared" si="37"/>
        <v/>
      </c>
    </row>
    <row r="1181" spans="1:4">
      <c r="A1181" s="84">
        <f>Grades!A1181</f>
        <v>0</v>
      </c>
      <c r="B1181" s="102" t="str">
        <f>CONCATENATE(ROUND(Grades!D1181,1),IF(MOD(Grades!D1181,1)=0,IF(Grades!D1181=10,"",",0"),""))</f>
        <v>0,0</v>
      </c>
      <c r="C1181" s="85">
        <f t="shared" si="36"/>
        <v>0</v>
      </c>
      <c r="D1181" s="82" t="str">
        <f t="shared" si="37"/>
        <v/>
      </c>
    </row>
    <row r="1182" spans="1:4">
      <c r="A1182" s="84">
        <f>Grades!A1182</f>
        <v>0</v>
      </c>
      <c r="B1182" s="102" t="str">
        <f>CONCATENATE(ROUND(Grades!D1182,1),IF(MOD(Grades!D1182,1)=0,IF(Grades!D1182=10,"",",0"),""))</f>
        <v>0,0</v>
      </c>
      <c r="C1182" s="85">
        <f t="shared" si="36"/>
        <v>0</v>
      </c>
      <c r="D1182" s="82" t="str">
        <f t="shared" si="37"/>
        <v/>
      </c>
    </row>
    <row r="1183" spans="1:4">
      <c r="A1183" s="84">
        <f>Grades!A1183</f>
        <v>0</v>
      </c>
      <c r="B1183" s="102" t="str">
        <f>CONCATENATE(ROUND(Grades!D1183,1),IF(MOD(Grades!D1183,1)=0,IF(Grades!D1183=10,"",",0"),""))</f>
        <v>0,0</v>
      </c>
      <c r="C1183" s="85">
        <f t="shared" si="36"/>
        <v>0</v>
      </c>
      <c r="D1183" s="82" t="str">
        <f t="shared" si="37"/>
        <v/>
      </c>
    </row>
    <row r="1184" spans="1:4">
      <c r="A1184" s="84">
        <f>Grades!A1184</f>
        <v>0</v>
      </c>
      <c r="B1184" s="102" t="str">
        <f>CONCATENATE(ROUND(Grades!D1184,1),IF(MOD(Grades!D1184,1)=0,IF(Grades!D1184=10,"",",0"),""))</f>
        <v>0,0</v>
      </c>
      <c r="C1184" s="85">
        <f t="shared" si="36"/>
        <v>0</v>
      </c>
      <c r="D1184" s="82" t="str">
        <f t="shared" si="37"/>
        <v/>
      </c>
    </row>
    <row r="1185" spans="1:4">
      <c r="A1185" s="84">
        <f>Grades!A1185</f>
        <v>0</v>
      </c>
      <c r="B1185" s="102" t="str">
        <f>CONCATENATE(ROUND(Grades!D1185,1),IF(MOD(Grades!D1185,1)=0,IF(Grades!D1185=10,"",",0"),""))</f>
        <v>0,0</v>
      </c>
      <c r="C1185" s="85">
        <f t="shared" si="36"/>
        <v>0</v>
      </c>
      <c r="D1185" s="82" t="str">
        <f t="shared" si="37"/>
        <v/>
      </c>
    </row>
    <row r="1186" spans="1:4">
      <c r="A1186" s="84">
        <f>Grades!A1186</f>
        <v>0</v>
      </c>
      <c r="B1186" s="102" t="str">
        <f>CONCATENATE(ROUND(Grades!D1186,1),IF(MOD(Grades!D1186,1)=0,IF(Grades!D1186=10,"",",0"),""))</f>
        <v>0,0</v>
      </c>
      <c r="C1186" s="85">
        <f t="shared" si="36"/>
        <v>0</v>
      </c>
      <c r="D1186" s="82" t="str">
        <f t="shared" si="37"/>
        <v/>
      </c>
    </row>
    <row r="1187" spans="1:4">
      <c r="A1187" s="84">
        <f>Grades!A1187</f>
        <v>0</v>
      </c>
      <c r="B1187" s="102" t="str">
        <f>CONCATENATE(ROUND(Grades!D1187,1),IF(MOD(Grades!D1187,1)=0,IF(Grades!D1187=10,"",",0"),""))</f>
        <v>0,0</v>
      </c>
      <c r="C1187" s="85">
        <f t="shared" si="36"/>
        <v>0</v>
      </c>
      <c r="D1187" s="82" t="str">
        <f t="shared" si="37"/>
        <v/>
      </c>
    </row>
    <row r="1188" spans="1:4">
      <c r="A1188" s="84">
        <f>Grades!A1188</f>
        <v>0</v>
      </c>
      <c r="B1188" s="102" t="str">
        <f>CONCATENATE(ROUND(Grades!D1188,1),IF(MOD(Grades!D1188,1)=0,IF(Grades!D1188=10,"",",0"),""))</f>
        <v>0,0</v>
      </c>
      <c r="C1188" s="85">
        <f t="shared" si="36"/>
        <v>0</v>
      </c>
      <c r="D1188" s="82" t="str">
        <f t="shared" si="37"/>
        <v/>
      </c>
    </row>
    <row r="1189" spans="1:4">
      <c r="A1189" s="84">
        <f>Grades!A1189</f>
        <v>0</v>
      </c>
      <c r="B1189" s="102" t="str">
        <f>CONCATENATE(ROUND(Grades!D1189,1),IF(MOD(Grades!D1189,1)=0,IF(Grades!D1189=10,"",",0"),""))</f>
        <v>0,0</v>
      </c>
      <c r="C1189" s="85">
        <f t="shared" si="36"/>
        <v>0</v>
      </c>
      <c r="D1189" s="82" t="str">
        <f t="shared" si="37"/>
        <v/>
      </c>
    </row>
    <row r="1190" spans="1:4">
      <c r="A1190" s="84">
        <f>Grades!A1190</f>
        <v>0</v>
      </c>
      <c r="B1190" s="102" t="str">
        <f>CONCATENATE(ROUND(Grades!D1190,1),IF(MOD(Grades!D1190,1)=0,IF(Grades!D1190=10,"",",0"),""))</f>
        <v>0,0</v>
      </c>
      <c r="C1190" s="85">
        <f t="shared" si="36"/>
        <v>0</v>
      </c>
      <c r="D1190" s="82" t="str">
        <f t="shared" si="37"/>
        <v/>
      </c>
    </row>
    <row r="1191" spans="1:4">
      <c r="A1191" s="84">
        <f>Grades!A1191</f>
        <v>0</v>
      </c>
      <c r="B1191" s="102" t="str">
        <f>CONCATENATE(ROUND(Grades!D1191,1),IF(MOD(Grades!D1191,1)=0,IF(Grades!D1191=10,"",",0"),""))</f>
        <v>0,0</v>
      </c>
      <c r="C1191" s="85">
        <f t="shared" si="36"/>
        <v>0</v>
      </c>
      <c r="D1191" s="82" t="str">
        <f t="shared" si="37"/>
        <v/>
      </c>
    </row>
    <row r="1192" spans="1:4">
      <c r="A1192" s="84">
        <f>Grades!A1192</f>
        <v>0</v>
      </c>
      <c r="B1192" s="102" t="str">
        <f>CONCATENATE(ROUND(Grades!D1192,1),IF(MOD(Grades!D1192,1)=0,IF(Grades!D1192=10,"",",0"),""))</f>
        <v>0,0</v>
      </c>
      <c r="C1192" s="85">
        <f t="shared" si="36"/>
        <v>0</v>
      </c>
      <c r="D1192" s="82" t="str">
        <f t="shared" si="37"/>
        <v/>
      </c>
    </row>
    <row r="1193" spans="1:4">
      <c r="A1193" s="84">
        <f>Grades!A1193</f>
        <v>0</v>
      </c>
      <c r="B1193" s="102" t="str">
        <f>CONCATENATE(ROUND(Grades!D1193,1),IF(MOD(Grades!D1193,1)=0,IF(Grades!D1193=10,"",",0"),""))</f>
        <v>0,0</v>
      </c>
      <c r="C1193" s="85">
        <f t="shared" si="36"/>
        <v>0</v>
      </c>
      <c r="D1193" s="82" t="str">
        <f t="shared" si="37"/>
        <v/>
      </c>
    </row>
    <row r="1194" spans="1:4">
      <c r="A1194" s="84">
        <f>Grades!A1194</f>
        <v>0</v>
      </c>
      <c r="B1194" s="102" t="str">
        <f>CONCATENATE(ROUND(Grades!D1194,1),IF(MOD(Grades!D1194,1)=0,IF(Grades!D1194=10,"",",0"),""))</f>
        <v>0,0</v>
      </c>
      <c r="C1194" s="85">
        <f t="shared" si="36"/>
        <v>0</v>
      </c>
      <c r="D1194" s="82" t="str">
        <f t="shared" si="37"/>
        <v/>
      </c>
    </row>
    <row r="1195" spans="1:4">
      <c r="A1195" s="84">
        <f>Grades!A1195</f>
        <v>0</v>
      </c>
      <c r="B1195" s="102" t="str">
        <f>CONCATENATE(ROUND(Grades!D1195,1),IF(MOD(Grades!D1195,1)=0,IF(Grades!D1195=10,"",",0"),""))</f>
        <v>0,0</v>
      </c>
      <c r="C1195" s="85">
        <f t="shared" si="36"/>
        <v>0</v>
      </c>
      <c r="D1195" s="82" t="str">
        <f t="shared" si="37"/>
        <v/>
      </c>
    </row>
    <row r="1196" spans="1:4">
      <c r="A1196" s="84">
        <f>Grades!A1196</f>
        <v>0</v>
      </c>
      <c r="B1196" s="102" t="str">
        <f>CONCATENATE(ROUND(Grades!D1196,1),IF(MOD(Grades!D1196,1)=0,IF(Grades!D1196=10,"",",0"),""))</f>
        <v>0,0</v>
      </c>
      <c r="C1196" s="85">
        <f t="shared" si="36"/>
        <v>0</v>
      </c>
      <c r="D1196" s="82" t="str">
        <f t="shared" si="37"/>
        <v/>
      </c>
    </row>
    <row r="1197" spans="1:4">
      <c r="A1197" s="84">
        <f>Grades!A1197</f>
        <v>0</v>
      </c>
      <c r="B1197" s="102" t="str">
        <f>CONCATENATE(ROUND(Grades!D1197,1),IF(MOD(Grades!D1197,1)=0,IF(Grades!D1197=10,"",",0"),""))</f>
        <v>0,0</v>
      </c>
      <c r="C1197" s="85">
        <f t="shared" si="36"/>
        <v>0</v>
      </c>
      <c r="D1197" s="82" t="str">
        <f t="shared" si="37"/>
        <v/>
      </c>
    </row>
    <row r="1198" spans="1:4">
      <c r="A1198" s="84">
        <f>Grades!A1198</f>
        <v>0</v>
      </c>
      <c r="B1198" s="102" t="str">
        <f>CONCATENATE(ROUND(Grades!D1198,1),IF(MOD(Grades!D1198,1)=0,IF(Grades!D1198=10,"",",0"),""))</f>
        <v>0,0</v>
      </c>
      <c r="C1198" s="85">
        <f t="shared" si="36"/>
        <v>0</v>
      </c>
      <c r="D1198" s="82" t="str">
        <f t="shared" si="37"/>
        <v/>
      </c>
    </row>
    <row r="1199" spans="1:4">
      <c r="A1199" s="84">
        <f>Grades!A1199</f>
        <v>0</v>
      </c>
      <c r="B1199" s="102" t="str">
        <f>CONCATENATE(ROUND(Grades!D1199,1),IF(MOD(Grades!D1199,1)=0,IF(Grades!D1199=10,"",",0"),""))</f>
        <v>0,0</v>
      </c>
      <c r="C1199" s="85">
        <f t="shared" si="36"/>
        <v>0</v>
      </c>
      <c r="D1199" s="82" t="str">
        <f t="shared" si="37"/>
        <v/>
      </c>
    </row>
    <row r="1200" spans="1:4" ht="15.75" thickBot="1">
      <c r="A1200" s="86">
        <f>Grades!A1200</f>
        <v>0</v>
      </c>
      <c r="B1200" s="102" t="str">
        <f>CONCATENATE(ROUND(Grades!D1200,1),IF(MOD(Grades!D1200,1)=0,IF(Grades!D1200=10,"",",0"),""))</f>
        <v>0,0</v>
      </c>
      <c r="C1200" s="87">
        <f t="shared" si="36"/>
        <v>0</v>
      </c>
      <c r="D1200" s="82" t="str">
        <f t="shared" si="37"/>
        <v/>
      </c>
    </row>
  </sheetData>
  <mergeCells count="6">
    <mergeCell ref="A9:C9"/>
    <mergeCell ref="B4:C4"/>
    <mergeCell ref="B2:C2"/>
    <mergeCell ref="B3:C3"/>
    <mergeCell ref="B5:C5"/>
    <mergeCell ref="B6:C6"/>
  </mergeCells>
  <conditionalFormatting sqref="A13:A1200">
    <cfRule type="cellIs" dxfId="4" priority="12" operator="equal">
      <formula>""</formula>
    </cfRule>
  </conditionalFormatting>
  <conditionalFormatting sqref="C13:C1200">
    <cfRule type="cellIs" dxfId="3" priority="2" operator="equal">
      <formula>"(please fill in the uSis registration date)"</formula>
    </cfRule>
  </conditionalFormatting>
  <conditionalFormatting sqref="B13:C1200">
    <cfRule type="cellIs" dxfId="2" priority="5" operator="equal">
      <formula>"0,0"</formula>
    </cfRule>
    <cfRule type="cellIs" dxfId="1" priority="6" operator="equal">
      <formula>""</formula>
    </cfRule>
  </conditionalFormatting>
  <conditionalFormatting sqref="B4:B5">
    <cfRule type="cellIs" dxfId="0" priority="1" operator="equal">
      <formula>"vul mij in voor een correcte usis registratie"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Grades</vt:lpstr>
      <vt:lpstr>uSis</vt:lpstr>
      <vt:lpstr>Kolomnaam</vt:lpstr>
      <vt:lpstr>KOLOMNR</vt:lpstr>
    </vt:vector>
  </TitlesOfParts>
  <Company>Universiteit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Beg, I.</dc:creator>
  <cp:lastModifiedBy>Beg, I.</cp:lastModifiedBy>
  <cp:lastPrinted>2017-09-27T10:22:50Z</cp:lastPrinted>
  <dcterms:created xsi:type="dcterms:W3CDTF">2016-02-16T09:53:25Z</dcterms:created>
  <dcterms:modified xsi:type="dcterms:W3CDTF">2021-05-12T13:12:53Z</dcterms:modified>
</cp:coreProperties>
</file>